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risnik\Desktop\2026 TRANSPARENTNOST\"/>
    </mc:Choice>
  </mc:AlternateContent>
  <xr:revisionPtr revIDLastSave="0" documentId="13_ncr:1_{EB44572A-0CC9-4CE5-A2BE-D0C23073DD7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KATEGORIJA 1" sheetId="1" r:id="rId1"/>
    <sheet name="KATEGORIJA 2" sheetId="2" r:id="rId2"/>
  </sheets>
  <definedNames>
    <definedName name="solver_cvg" localSheetId="0" hidden="1">0.0001</definedName>
    <definedName name="solver_drv" localSheetId="0" hidden="1">1</definedName>
    <definedName name="solver_est" localSheetId="0" hidden="1">1</definedName>
    <definedName name="solver_itr" localSheetId="0" hidden="1">100</definedName>
    <definedName name="solver_lin" localSheetId="0" hidden="1">2</definedName>
    <definedName name="solver_neg" localSheetId="0" hidden="1">2</definedName>
    <definedName name="solver_num" localSheetId="0" hidden="1">0</definedName>
    <definedName name="solver_nwt" localSheetId="0" hidden="1">1</definedName>
    <definedName name="solver_opt" localSheetId="0" hidden="1">'KATEGORIJA 1'!$M$26</definedName>
    <definedName name="solver_pre" localSheetId="0" hidden="1">0.000001</definedName>
    <definedName name="solver_scl" localSheetId="0" hidden="1">2</definedName>
    <definedName name="solver_sho" localSheetId="0" hidden="1">2</definedName>
    <definedName name="solver_tim" localSheetId="0" hidden="1">100</definedName>
    <definedName name="solver_tol" localSheetId="0" hidden="1">0.05</definedName>
    <definedName name="solver_typ" localSheetId="0" hidden="1">1</definedName>
    <definedName name="solver_val" localSheetId="0" hidden="1">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0" i="1" l="1"/>
  <c r="K171" i="1"/>
  <c r="L164" i="1"/>
  <c r="A21" i="2"/>
  <c r="L223" i="1"/>
  <c r="K169" i="1"/>
  <c r="D30" i="1"/>
  <c r="D18" i="1"/>
  <c r="D52" i="1"/>
  <c r="D14" i="1"/>
  <c r="D70" i="1" l="1"/>
  <c r="D68" i="1" l="1"/>
  <c r="N167" i="1" s="1"/>
  <c r="D66" i="1"/>
  <c r="D60" i="1"/>
  <c r="D50" i="1"/>
</calcChain>
</file>

<file path=xl/sharedStrings.xml><?xml version="1.0" encoding="utf-8"?>
<sst xmlns="http://schemas.openxmlformats.org/spreadsheetml/2006/main" count="706" uniqueCount="382">
  <si>
    <t>Naziv isplatitelja:</t>
  </si>
  <si>
    <t>Vile Velebita 15</t>
  </si>
  <si>
    <t>53000 Gospić</t>
  </si>
  <si>
    <t>OIB: 98488701478</t>
  </si>
  <si>
    <t>Proračunski korisnik - Ličko-senjske županije</t>
  </si>
  <si>
    <t>Naziv primatelja</t>
  </si>
  <si>
    <t>OIB primatelja</t>
  </si>
  <si>
    <t>Sjedište primatelja</t>
  </si>
  <si>
    <t>Način objave isplaćenog iznosa</t>
  </si>
  <si>
    <t>Vrsta rashoda i izdatka</t>
  </si>
  <si>
    <t>Gospić</t>
  </si>
  <si>
    <t>Zagreb</t>
  </si>
  <si>
    <t>Otočac</t>
  </si>
  <si>
    <t>Hrvatska poštanska banka d.d.</t>
  </si>
  <si>
    <t>81793146560</t>
  </si>
  <si>
    <t>Hrvatski telekom d.d.</t>
  </si>
  <si>
    <t>­</t>
  </si>
  <si>
    <t>Fraktal d.o.o.</t>
  </si>
  <si>
    <t>68847212612</t>
  </si>
  <si>
    <t>Zadar</t>
  </si>
  <si>
    <t>Senj</t>
  </si>
  <si>
    <t>HP-Hrvatska pošta d.d.</t>
  </si>
  <si>
    <t>Velika Gorica</t>
  </si>
  <si>
    <t>Gradsko komunalno društvo Senj d.o.o.</t>
  </si>
  <si>
    <t>45024889958</t>
  </si>
  <si>
    <t>INFORMACIJA O TROŠENJU SREDSTAVA</t>
  </si>
  <si>
    <t>3114 plaće (bruto) za posebne uvjete rada</t>
  </si>
  <si>
    <t>3121 ostali rashodi za zaposlene</t>
  </si>
  <si>
    <t>3132 doprinosi za obvezno zdravstveno osiguranje</t>
  </si>
  <si>
    <t>3211 službena putovanja</t>
  </si>
  <si>
    <t>3212 naknade za prijevoz, rad na terenu i odvojeni život</t>
  </si>
  <si>
    <t>Hep elektra d.o.o.</t>
  </si>
  <si>
    <t>43965974818</t>
  </si>
  <si>
    <t>3222 materijal i sirovine</t>
  </si>
  <si>
    <t>3223 energija</t>
  </si>
  <si>
    <t>3231 usluge telefona, pošte i prijevoza</t>
  </si>
  <si>
    <t>3232 usluge tekućeg i investicijskog održavanja</t>
  </si>
  <si>
    <t>3234 komunalne usluge</t>
  </si>
  <si>
    <t>3238 računalne usluge</t>
  </si>
  <si>
    <t>3239 ostale usluge</t>
  </si>
  <si>
    <t>3431 bankarske usluge i usluge platnog prometa</t>
  </si>
  <si>
    <t>Ukupno Fraktal d.o.o.</t>
  </si>
  <si>
    <t>Ukupno Gradsko komunalno društvo Senj d.o.o.</t>
  </si>
  <si>
    <t>Ukupno Hep elektra d.o.o.</t>
  </si>
  <si>
    <t>Ukupno Hrvatska poštanska banka d.d.</t>
  </si>
  <si>
    <t>Ukupno Hrvatski telekom d.d.</t>
  </si>
  <si>
    <t>Ukupno HP-Hrvatska pošta d.d.</t>
  </si>
  <si>
    <t>3111 plaće (bruto) za redovan rad (ukupni iznos bez bolovanja na teret HZZO-a)</t>
  </si>
  <si>
    <t>3291 naknade za rad predstavničkih i izvršnih tijela, povjerenstava i slično (bruto iznos s doprinosima na bruto)</t>
  </si>
  <si>
    <t>ZAVOD ZA HITNU MEDICINU LIČKO-SENJSKE ŽUPANIJE</t>
  </si>
  <si>
    <t>3113 plaće za prekovremeni rad</t>
  </si>
  <si>
    <t>3214 ostale naknade troškova zaposlenima</t>
  </si>
  <si>
    <t>3292 premije osiguranja</t>
  </si>
  <si>
    <t>3295 pristojbe i naknade</t>
  </si>
  <si>
    <t>Komunalac Gospić d.o.o.</t>
  </si>
  <si>
    <t>64163074544</t>
  </si>
  <si>
    <t>Ukupno Komunalac Gospić d.o.o.</t>
  </si>
  <si>
    <t>Komunalac d.o.o.</t>
  </si>
  <si>
    <t>35080102633</t>
  </si>
  <si>
    <t>Korenica</t>
  </si>
  <si>
    <t>Ukupno Komunalac d.o.o.</t>
  </si>
  <si>
    <t>Lohmann &amp; rauscher d.o.o.</t>
  </si>
  <si>
    <t>65605433360</t>
  </si>
  <si>
    <t>Sesvete</t>
  </si>
  <si>
    <t>Ukupno Lohmann &amp; rauscher d.o.o.</t>
  </si>
  <si>
    <t>3221 uredski materijal i ostali materijalni rashodi</t>
  </si>
  <si>
    <t>Rinels d.o.o.</t>
  </si>
  <si>
    <t>06087947132</t>
  </si>
  <si>
    <t>Rijeka</t>
  </si>
  <si>
    <t>3235 zakupnine i najamnine</t>
  </si>
  <si>
    <t>Ukupno Rinels d.o.o.</t>
  </si>
  <si>
    <t>Udruga poslodavaca u zdravstvu</t>
  </si>
  <si>
    <t>32787730056</t>
  </si>
  <si>
    <t>Ukupno Udruga poslodavaca u zdravstvu</t>
  </si>
  <si>
    <t>Vertus d.o.o.</t>
  </si>
  <si>
    <t>11263930968</t>
  </si>
  <si>
    <t>Ukupno Vertus d.o.o.</t>
  </si>
  <si>
    <t>Obrt za usluge Armi</t>
  </si>
  <si>
    <t>Ukupno obrt za usluge Armi</t>
  </si>
  <si>
    <t>3237 intelektualne i osobne usluge (bruto iznos s doprinosima na bruto)</t>
  </si>
  <si>
    <t>Ivanka Blažević</t>
  </si>
  <si>
    <t>Ukupno Ivanka Blažević</t>
  </si>
  <si>
    <t>Natalija Čorak</t>
  </si>
  <si>
    <t>Ukupno Natalija Čorak</t>
  </si>
  <si>
    <t>Rudolf Gregurek</t>
  </si>
  <si>
    <t>Ukupno Rudolf Gregurek</t>
  </si>
  <si>
    <t>Antonija Mihelčić</t>
  </si>
  <si>
    <t>Ukupno Antonija Mihelčić</t>
  </si>
  <si>
    <t>Petar Ptić</t>
  </si>
  <si>
    <t>Ukupno Petar Ptić</t>
  </si>
  <si>
    <t>Petar Špoljar</t>
  </si>
  <si>
    <t>Ukupno Petar Špoljar</t>
  </si>
  <si>
    <t>Istrabenz plini d.o.o.</t>
  </si>
  <si>
    <t>Bakar</t>
  </si>
  <si>
    <t>Ukupno Istrabenz plini d.o.o.</t>
  </si>
  <si>
    <t xml:space="preserve">  -</t>
  </si>
  <si>
    <t>Centar za vozila Hrvatske</t>
  </si>
  <si>
    <t>73294314024</t>
  </si>
  <si>
    <t>Ukupno Centar za vozila Hrvatske</t>
  </si>
  <si>
    <t>3294 članarine</t>
  </si>
  <si>
    <t>Hrvatska radio televizija</t>
  </si>
  <si>
    <t>Ukupno Hrvatska radio televizija</t>
  </si>
  <si>
    <t>3251 rashodi po osnovi utroška lijekova i potrošnog materijala</t>
  </si>
  <si>
    <t>Ivan Pavlačić</t>
  </si>
  <si>
    <t>Ukupno Ivan Pavlačić</t>
  </si>
  <si>
    <t>Robert Novak</t>
  </si>
  <si>
    <t>Ukupno Robert Novak</t>
  </si>
  <si>
    <t>Ivan Pivac</t>
  </si>
  <si>
    <t>Ukupno Ivan Pivac</t>
  </si>
  <si>
    <t>Josip Vragović</t>
  </si>
  <si>
    <t>Ukupno Josip Vragović</t>
  </si>
  <si>
    <t>C.I.A.K. auto d.o.o.</t>
  </si>
  <si>
    <t>62595301902</t>
  </si>
  <si>
    <t>Gornji stupnik</t>
  </si>
  <si>
    <t>Ukupno C.I.A.K. auto d.o.o.</t>
  </si>
  <si>
    <t xml:space="preserve">Dom zdravlja Ličko-senjske županije </t>
  </si>
  <si>
    <t>04154250204</t>
  </si>
  <si>
    <t>Ukupno Dom zdravlja Ličko-senjske županije</t>
  </si>
  <si>
    <t>Ličke vode d.o.o.</t>
  </si>
  <si>
    <t>Ukupno Ličke vode d.o.o.</t>
  </si>
  <si>
    <t>90077579259</t>
  </si>
  <si>
    <t>Medika d.d.</t>
  </si>
  <si>
    <t>94818858923</t>
  </si>
  <si>
    <t>Ukupno Medika d.d.</t>
  </si>
  <si>
    <t xml:space="preserve"> -</t>
  </si>
  <si>
    <t>Državni proračun RH</t>
  </si>
  <si>
    <t>Ukupno Državni proračun RH</t>
  </si>
  <si>
    <t>Lukas vulkanizerski obrt</t>
  </si>
  <si>
    <t>Ukupno Lukas vulkanizerski obrt</t>
  </si>
  <si>
    <t>Uniqa d.d.</t>
  </si>
  <si>
    <t>Ukupno Uniqa d.d.</t>
  </si>
  <si>
    <t>75665455333</t>
  </si>
  <si>
    <t>18683136487</t>
  </si>
  <si>
    <t>3224 materijal i dijelovi za tekuće i investicijsko održavanje</t>
  </si>
  <si>
    <t>Vrkljan d.o.o.</t>
  </si>
  <si>
    <t>Ukupno Vrkljan d.o.o.</t>
  </si>
  <si>
    <t>72313761076</t>
  </si>
  <si>
    <t xml:space="preserve">   -</t>
  </si>
  <si>
    <t>Vodovod d.o.o.-VHP Senj-posebni-ostali korisnici</t>
  </si>
  <si>
    <t>71631587007</t>
  </si>
  <si>
    <t>Ukupno Vodovod d.o.o.-VHP Senj-posebni-ostali korisnici</t>
  </si>
  <si>
    <t>A1 Hrvatska d.o.o.</t>
  </si>
  <si>
    <t>Ukupno A1 Hrvatska d.o.o.</t>
  </si>
  <si>
    <t>29524210204</t>
  </si>
  <si>
    <t>Stars, vl.Tanja Udovičić</t>
  </si>
  <si>
    <t>Ukupno Stars, vl.Tanja Udovičić</t>
  </si>
  <si>
    <t>Tomislav Polović</t>
  </si>
  <si>
    <t>Ukupno Tomislav Polović</t>
  </si>
  <si>
    <t>Ante Rokov</t>
  </si>
  <si>
    <t>Ukupno Ante Rokov</t>
  </si>
  <si>
    <t>Nikolina Šparmajer</t>
  </si>
  <si>
    <t>Ukupno Nikolina Šparmajer</t>
  </si>
  <si>
    <t>Antiseptica d.o.o.</t>
  </si>
  <si>
    <t>Ukupno Antiseptica d.o.o.</t>
  </si>
  <si>
    <t>65383803641</t>
  </si>
  <si>
    <t>Orcus plus d.o.o.</t>
  </si>
  <si>
    <t>Ukupno Orcus plus d.o.o.</t>
  </si>
  <si>
    <t>70812508533</t>
  </si>
  <si>
    <t>Čavle</t>
  </si>
  <si>
    <t>Marko Blažević</t>
  </si>
  <si>
    <t>Ukupno Marko Blažević</t>
  </si>
  <si>
    <t>Iva Filipović</t>
  </si>
  <si>
    <t>Ukupno Iva Filipović</t>
  </si>
  <si>
    <t>85821130368</t>
  </si>
  <si>
    <t>FINA-Financijska agencija</t>
  </si>
  <si>
    <t>Ukupno FINA-Financijska agencija</t>
  </si>
  <si>
    <t>4221 uredska oprema i namještaj</t>
  </si>
  <si>
    <t>3236 zdravstvene i veterinarske usluge</t>
  </si>
  <si>
    <t>Stiv med d.o.o.</t>
  </si>
  <si>
    <t>Ukupno Stiv med d.o.o.</t>
  </si>
  <si>
    <t>41280267782</t>
  </si>
  <si>
    <t>Robert Cerovac</t>
  </si>
  <si>
    <t>Ukupno Robert Cerovac</t>
  </si>
  <si>
    <t>Marijo Delić</t>
  </si>
  <si>
    <t>Ukupno Marijo Delić</t>
  </si>
  <si>
    <t>Lucija Lesjak</t>
  </si>
  <si>
    <t>Ukupno Lucija Lesjak</t>
  </si>
  <si>
    <t>Nataša Mijolović</t>
  </si>
  <si>
    <t>Ukupno Nataša Mijolović</t>
  </si>
  <si>
    <t>Croatia osiguranje d.d.</t>
  </si>
  <si>
    <t>Ukupno Croatia osiguranje d.d.</t>
  </si>
  <si>
    <t>Elektroničar d.o.o.</t>
  </si>
  <si>
    <t>13970735570</t>
  </si>
  <si>
    <t>Ukupno Elektroničar d.o.o.</t>
  </si>
  <si>
    <t>Gacka d.o.o.</t>
  </si>
  <si>
    <t>Ukupno Gacka d.o.o.</t>
  </si>
  <si>
    <t>32380214737</t>
  </si>
  <si>
    <t>Gajeta d.o.o.</t>
  </si>
  <si>
    <t>Ukupno Gajeta d.o.o.</t>
  </si>
  <si>
    <t>38448070359</t>
  </si>
  <si>
    <t>Ma-co plast d.o.o.</t>
  </si>
  <si>
    <t>Ukupno Ma-co plast d.o.o.</t>
  </si>
  <si>
    <t>20765781286</t>
  </si>
  <si>
    <t>Ukupno Vedran Brozović</t>
  </si>
  <si>
    <t>Vedran Brozović</t>
  </si>
  <si>
    <t>Danko Premužić</t>
  </si>
  <si>
    <t>Ukupno Danko Premužić</t>
  </si>
  <si>
    <t>Josip Dukovčić</t>
  </si>
  <si>
    <t>Ukupno Josip Dukovčić</t>
  </si>
  <si>
    <t>Opća bolnica Gospić</t>
  </si>
  <si>
    <t>Ukupno Opća bolnica Gospić</t>
  </si>
  <si>
    <t>75672221336</t>
  </si>
  <si>
    <t>Specijalistička ordinacija medicine rada vl.Vlatka Devčić-Stilinović</t>
  </si>
  <si>
    <t>Ukupno Specijalistička ordinacija medicine rada vl.Vlatka Devčić-Stilinović</t>
  </si>
  <si>
    <t>Mia Golubić</t>
  </si>
  <si>
    <t>Ukupno Mia Golubić</t>
  </si>
  <si>
    <t>Karla Lužaić</t>
  </si>
  <si>
    <t>Ukupno Karla Lužaić</t>
  </si>
  <si>
    <t>Dora Meštrović</t>
  </si>
  <si>
    <t>Ukupno Dora Meštrović</t>
  </si>
  <si>
    <t>Mario Popovački</t>
  </si>
  <si>
    <t>Ukupno Mario Popovački</t>
  </si>
  <si>
    <t>Zdeslav Strika</t>
  </si>
  <si>
    <t>Ukupno Zdeslav Strika</t>
  </si>
  <si>
    <t>4224 medicinska i labaratorijska oprema</t>
  </si>
  <si>
    <t>Micro-link d.o.o.</t>
  </si>
  <si>
    <t>Ukupno Micro-link d.o.o.</t>
  </si>
  <si>
    <t>38641136541</t>
  </si>
  <si>
    <t>4222 komunikacijska oprema</t>
  </si>
  <si>
    <t>Upgrade d.o.o.</t>
  </si>
  <si>
    <t>Ukupno Upgrade d.o.o.</t>
  </si>
  <si>
    <t>69048614769</t>
  </si>
  <si>
    <t>Veliko Trgovišće</t>
  </si>
  <si>
    <t>Goran Martinović</t>
  </si>
  <si>
    <t>Ukupno Goran Martinović</t>
  </si>
  <si>
    <t>Kristijan Ožegović</t>
  </si>
  <si>
    <t>Ukupno Kristijan Ožegović</t>
  </si>
  <si>
    <t>Karlo Petković</t>
  </si>
  <si>
    <t>Ukupno Karlo Petković</t>
  </si>
  <si>
    <t>Mario Tufeković</t>
  </si>
  <si>
    <t>Ukupno Mario Tufeković</t>
  </si>
  <si>
    <t>Autoprijevoz d.d.</t>
  </si>
  <si>
    <t>Ukupno Autoprijevoz d.d.</t>
  </si>
  <si>
    <t>49721702445</t>
  </si>
  <si>
    <t>Ina d.d.</t>
  </si>
  <si>
    <t>Ukupno Ina d.d.</t>
  </si>
  <si>
    <t>Lateks d.o.o.</t>
  </si>
  <si>
    <t>Ukupno Lateks d.o.o.</t>
  </si>
  <si>
    <t>15590766668</t>
  </si>
  <si>
    <t>Šenkovec</t>
  </si>
  <si>
    <t>3227 službena, radna i zaštitna odjeća i obuća</t>
  </si>
  <si>
    <t>3225 sitan inventar i auto gume</t>
  </si>
  <si>
    <t>4231 prijevozna sredstva u cestovnom prometu</t>
  </si>
  <si>
    <t>Sobe za iznajmljivanje Manda Milković</t>
  </si>
  <si>
    <t>Ukupno Sobe za iznajmljivanje Manda Milković</t>
  </si>
  <si>
    <t>Tinela-parts d.o.o.</t>
  </si>
  <si>
    <t>Ukupno Tinela-parts d.o.o.</t>
  </si>
  <si>
    <t>92081871530</t>
  </si>
  <si>
    <t>Marija Šuljić</t>
  </si>
  <si>
    <t>Ukupno Marija Šuljić</t>
  </si>
  <si>
    <t>Dorijan Babić</t>
  </si>
  <si>
    <t>Ukupno Dorijan Babić</t>
  </si>
  <si>
    <t>Magdalena Pezić</t>
  </si>
  <si>
    <t>Ukupno Magdalena Pezić</t>
  </si>
  <si>
    <t>Dominik Piršljin</t>
  </si>
  <si>
    <t>Ukupno Dominik Piršljin</t>
  </si>
  <si>
    <t>Nika Špoljarić</t>
  </si>
  <si>
    <t>Ukupno Nika Špoljarić</t>
  </si>
  <si>
    <t>ZA SRPANJ 2026. GODINE</t>
  </si>
  <si>
    <t>UKUPNO ZA SRPANJ 2026. GODINE</t>
  </si>
  <si>
    <t>Agram tis d.o.o.</t>
  </si>
  <si>
    <t>99681708224</t>
  </si>
  <si>
    <t>Ukupno Agram tis d.o.o.</t>
  </si>
  <si>
    <t>Auto moto servis Lončarić</t>
  </si>
  <si>
    <t>Ukupno Auto moto servis Lončarić</t>
  </si>
  <si>
    <t>B. Braun adria d.o.o.</t>
  </si>
  <si>
    <t>Ukupno B. Braun adria d.o.o.</t>
  </si>
  <si>
    <t>52275049572</t>
  </si>
  <si>
    <t>Brika, obrt za autoelektričarske usluge</t>
  </si>
  <si>
    <t>Ukupno Brika, obrt za autoelektričarske usluge</t>
  </si>
  <si>
    <t xml:space="preserve">    -</t>
  </si>
  <si>
    <t>Drager medical Croatia d.o.o.</t>
  </si>
  <si>
    <t>89114805760</t>
  </si>
  <si>
    <t>Ukupno Drager medical Croatia d.o.o.</t>
  </si>
  <si>
    <t>Festta d.o.o.</t>
  </si>
  <si>
    <t>Ukupno Festta d.o.o.</t>
  </si>
  <si>
    <t>38019717425</t>
  </si>
  <si>
    <t>Fond za zaštitu okoliša i energetsku učinkovitost</t>
  </si>
  <si>
    <t>85828625994</t>
  </si>
  <si>
    <t>Ukupno Fond za zaštitu okoliša i energetsku učinkovitost</t>
  </si>
  <si>
    <t>Gumi servis Janušić</t>
  </si>
  <si>
    <t>Ukupno Gumi servis Janušić</t>
  </si>
  <si>
    <t>Hrvatske autoceste d.o.o.</t>
  </si>
  <si>
    <t>Ukupno Hrvatske autoceste d.o.o.</t>
  </si>
  <si>
    <t xml:space="preserve">Idetailing, obrt za čišćenje </t>
  </si>
  <si>
    <t>Ukupno Idetailing, obrt za čišćenje</t>
  </si>
  <si>
    <t>Jasna d.o.o.</t>
  </si>
  <si>
    <t>Ukupno Jasna d.o.o.</t>
  </si>
  <si>
    <t>Kardian d.o.o.</t>
  </si>
  <si>
    <t>Ukupno Kardian d.o.o.</t>
  </si>
  <si>
    <t>KM, obrt za uslužne djelatnosti</t>
  </si>
  <si>
    <t>Ukupno KM, obrt za uslužne djelatnosti</t>
  </si>
  <si>
    <t>M amor-car wash Arija, obrt za usluge</t>
  </si>
  <si>
    <t>Ukupno M amor-car wash Arija, obrt za usluge</t>
  </si>
  <si>
    <t>Max-pro klima, obrt za montažu i servis klima</t>
  </si>
  <si>
    <t>Ukupno Max-pro klima, obrt za montažu i servis klima</t>
  </si>
  <si>
    <t>Media d.o.o.</t>
  </si>
  <si>
    <t>96725652983</t>
  </si>
  <si>
    <t>Ukupno Media d.o.o.</t>
  </si>
  <si>
    <t>Medical intertrade d.o.o.</t>
  </si>
  <si>
    <t>Ukupno Medical intertrade d.o.o.</t>
  </si>
  <si>
    <t>04492664153</t>
  </si>
  <si>
    <t>Medicpro d.o.o.</t>
  </si>
  <si>
    <t>Ukupno Medicpro d.o.o.</t>
  </si>
  <si>
    <t>87488264639</t>
  </si>
  <si>
    <t>Čakovec</t>
  </si>
  <si>
    <t>Mraović j.d.o.o.</t>
  </si>
  <si>
    <t>54216206622</t>
  </si>
  <si>
    <t>Ukupno Mraović j.d.o.o.</t>
  </si>
  <si>
    <t>Novalis d.o.o.</t>
  </si>
  <si>
    <t>Ukupno Novalis d.o.o.</t>
  </si>
  <si>
    <t>52782610708</t>
  </si>
  <si>
    <t>Novalja</t>
  </si>
  <si>
    <t>Oktal pharma d.o.o.</t>
  </si>
  <si>
    <t>Ukupno Oktal pharma d.o.o.</t>
  </si>
  <si>
    <t>30750621355</t>
  </si>
  <si>
    <t>Otočan d.o.o.</t>
  </si>
  <si>
    <t>Ukupno Otočan d.o.o.</t>
  </si>
  <si>
    <t>61563396046</t>
  </si>
  <si>
    <t>Pevex d.d.</t>
  </si>
  <si>
    <t>Ukupno Pevex d.d.</t>
  </si>
  <si>
    <t>73660371074</t>
  </si>
  <si>
    <t>Pharmamed-mado d.o.o.</t>
  </si>
  <si>
    <t>Ukupno Pharmamed-mado d.o.o.</t>
  </si>
  <si>
    <t>75221285697</t>
  </si>
  <si>
    <t>Sanol H d.o.o.</t>
  </si>
  <si>
    <t>Ukupno Sanol H d.o.o.</t>
  </si>
  <si>
    <t>70869514300</t>
  </si>
  <si>
    <t>Sršek centar d.o.o.</t>
  </si>
  <si>
    <t>Ukupno Sršek centar d.o.o.</t>
  </si>
  <si>
    <t>77346570177</t>
  </si>
  <si>
    <t>Temporis savjetovanje d.o.o.</t>
  </si>
  <si>
    <t>Ukupno Temporis savjetovanje d.o.o.</t>
  </si>
  <si>
    <t>80885983918</t>
  </si>
  <si>
    <t>3213 stručno usavršavanje zaposlenika</t>
  </si>
  <si>
    <t>Vegium d.o.o.</t>
  </si>
  <si>
    <t>Ukupno Vegium d.o.o.</t>
  </si>
  <si>
    <t>77465071491</t>
  </si>
  <si>
    <t>Karlobag</t>
  </si>
  <si>
    <t>Vulkal d.o.o.</t>
  </si>
  <si>
    <t>Ukupno Vulkal d.o.o.</t>
  </si>
  <si>
    <t>90439696130</t>
  </si>
  <si>
    <t>Margatera Dadić Bajo</t>
  </si>
  <si>
    <t>Ukupno Margareta Dadić Bajo</t>
  </si>
  <si>
    <t>Petra Čepić</t>
  </si>
  <si>
    <t>Ukupno Petra Čepić</t>
  </si>
  <si>
    <t xml:space="preserve">Matej Črep </t>
  </si>
  <si>
    <t>Ukupno Matej Črep</t>
  </si>
  <si>
    <t>Mihael Grželja</t>
  </si>
  <si>
    <t>Ukupno Mihael Grželja</t>
  </si>
  <si>
    <t>Ukupno Donatella Gučin-Županić</t>
  </si>
  <si>
    <t>Donatella Gučin-Županić</t>
  </si>
  <si>
    <t>Matko Horvat</t>
  </si>
  <si>
    <t>Ukupno Matko Horvat</t>
  </si>
  <si>
    <t>Mihael Ivanišević</t>
  </si>
  <si>
    <t>Ukupno Mihael Ivanišević</t>
  </si>
  <si>
    <t>Jakov Kirilenko</t>
  </si>
  <si>
    <t>Ukupno Jakov Kirilenko</t>
  </si>
  <si>
    <t>Viktorija Knežević</t>
  </si>
  <si>
    <t>Ukupno Viktorija Knežević</t>
  </si>
  <si>
    <t>Nino Lučić</t>
  </si>
  <si>
    <t>Ukupno Nino Lučić</t>
  </si>
  <si>
    <t>Tomislava Mrgan</t>
  </si>
  <si>
    <t>Ukupno Tomislava Mrgan</t>
  </si>
  <si>
    <t>Helena Pancirov</t>
  </si>
  <si>
    <t>Ukupno Helena Pancirov</t>
  </si>
  <si>
    <t>Matija Radobuljac</t>
  </si>
  <si>
    <t>Ukupno Matija Radobuljac</t>
  </si>
  <si>
    <t>Bruno Sen</t>
  </si>
  <si>
    <t>Ukupno Bruno Sen</t>
  </si>
  <si>
    <t>Nikolina Šeparović</t>
  </si>
  <si>
    <t>Ukupno Nikolina Šeparović</t>
  </si>
  <si>
    <t>Ivan Vidović</t>
  </si>
  <si>
    <t>Ukupno Ivan Vidović</t>
  </si>
  <si>
    <t>Siniša Vlahović</t>
  </si>
  <si>
    <t>Ukupno Siniša Vlahović</t>
  </si>
  <si>
    <t>Antonio Furač</t>
  </si>
  <si>
    <t>Ukupno Antonijo Furač</t>
  </si>
  <si>
    <t>Jozo Ljubić</t>
  </si>
  <si>
    <t>Ukupno Jozo Ljubić</t>
  </si>
  <si>
    <t>Tomislav Sente</t>
  </si>
  <si>
    <t>Ukupno Tomislav Sente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</si>
</sst>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0" fillId="0" borderId="0" xfId="0" applyNumberFormat="1"/>
    <xf numFmtId="49" fontId="1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4" fontId="5" fillId="0" borderId="0" xfId="0" applyNumberFormat="1" applyFont="1"/>
    <xf numFmtId="0" fontId="1" fillId="0" borderId="0" xfId="0" applyFont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4" fontId="1" fillId="4" borderId="0" xfId="0" applyNumberFormat="1" applyFont="1" applyFill="1" applyAlignment="1">
      <alignment horizontal="center" vertical="center"/>
    </xf>
    <xf numFmtId="4" fontId="8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49" fontId="9" fillId="4" borderId="0" xfId="0" applyNumberFormat="1" applyFont="1" applyFill="1" applyAlignment="1">
      <alignment horizontal="center" vertical="center"/>
    </xf>
    <xf numFmtId="49" fontId="10" fillId="4" borderId="0" xfId="0" applyNumberFormat="1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0" fontId="1" fillId="4" borderId="0" xfId="0" applyFont="1" applyFill="1"/>
    <xf numFmtId="0" fontId="8" fillId="4" borderId="0" xfId="0" applyFont="1" applyFill="1"/>
    <xf numFmtId="0" fontId="1" fillId="5" borderId="0" xfId="0" applyFont="1" applyFill="1"/>
    <xf numFmtId="49" fontId="9" fillId="5" borderId="0" xfId="0" applyNumberFormat="1" applyFont="1" applyFill="1" applyAlignment="1">
      <alignment horizontal="center" vertical="center"/>
    </xf>
    <xf numFmtId="4" fontId="1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 wrapText="1"/>
    </xf>
    <xf numFmtId="0" fontId="0" fillId="0" borderId="3" xfId="0" applyBorder="1"/>
    <xf numFmtId="49" fontId="2" fillId="0" borderId="4" xfId="0" applyNumberFormat="1" applyFon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4" fillId="3" borderId="3" xfId="0" applyFont="1" applyFill="1" applyBorder="1"/>
    <xf numFmtId="49" fontId="11" fillId="3" borderId="4" xfId="0" applyNumberFormat="1" applyFont="1" applyFill="1" applyBorder="1" applyAlignment="1">
      <alignment horizontal="center" vertical="center"/>
    </xf>
    <xf numFmtId="4" fontId="4" fillId="3" borderId="4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1" fillId="5" borderId="6" xfId="0" applyFont="1" applyFill="1" applyBorder="1"/>
    <xf numFmtId="49" fontId="9" fillId="5" borderId="7" xfId="0" applyNumberFormat="1" applyFont="1" applyFill="1" applyBorder="1" applyAlignment="1">
      <alignment horizontal="center" vertical="center"/>
    </xf>
    <xf numFmtId="4" fontId="1" fillId="5" borderId="7" xfId="0" applyNumberFormat="1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4" borderId="0" xfId="0" applyFont="1" applyFill="1" applyAlignment="1">
      <alignment wrapText="1"/>
    </xf>
    <xf numFmtId="0" fontId="1" fillId="4" borderId="0" xfId="0" applyFont="1" applyFill="1"/>
    <xf numFmtId="49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8" fillId="4" borderId="0" xfId="0" applyFont="1" applyFill="1"/>
    <xf numFmtId="0" fontId="1" fillId="4" borderId="0" xfId="0" applyFont="1" applyFill="1" applyAlignment="1">
      <alignment horizontal="left"/>
    </xf>
    <xf numFmtId="0" fontId="8" fillId="4" borderId="0" xfId="0" applyFont="1" applyFill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0"/>
  <sheetViews>
    <sheetView workbookViewId="0">
      <selection activeCell="G277" sqref="G277"/>
    </sheetView>
  </sheetViews>
  <sheetFormatPr defaultRowHeight="15" x14ac:dyDescent="0.25"/>
  <cols>
    <col min="1" max="1" width="61.28515625" customWidth="1"/>
    <col min="2" max="2" width="17.5703125" style="7" customWidth="1"/>
    <col min="3" max="3" width="20" style="8" customWidth="1"/>
    <col min="4" max="4" width="18.85546875" style="18" customWidth="1"/>
    <col min="5" max="5" width="67.85546875" style="8" customWidth="1"/>
    <col min="6" max="7" width="9.140625" style="5"/>
    <col min="8" max="8" width="10.140625" style="5" hidden="1" customWidth="1"/>
    <col min="9" max="9" width="0" style="5" hidden="1" customWidth="1"/>
    <col min="10" max="12" width="10.140625" hidden="1" customWidth="1"/>
    <col min="13" max="16" width="0" hidden="1" customWidth="1"/>
    <col min="17" max="18" width="10.140625" bestFit="1" customWidth="1"/>
  </cols>
  <sheetData>
    <row r="1" spans="1:5" x14ac:dyDescent="0.25">
      <c r="A1" s="1" t="s">
        <v>0</v>
      </c>
    </row>
    <row r="2" spans="1:5" x14ac:dyDescent="0.25">
      <c r="A2" s="1" t="s">
        <v>49</v>
      </c>
    </row>
    <row r="3" spans="1:5" x14ac:dyDescent="0.25">
      <c r="A3" s="1" t="s">
        <v>4</v>
      </c>
    </row>
    <row r="4" spans="1:5" x14ac:dyDescent="0.25">
      <c r="A4" t="s">
        <v>1</v>
      </c>
    </row>
    <row r="5" spans="1:5" x14ac:dyDescent="0.25">
      <c r="A5" t="s">
        <v>2</v>
      </c>
    </row>
    <row r="6" spans="1:5" x14ac:dyDescent="0.25">
      <c r="A6" t="s">
        <v>3</v>
      </c>
    </row>
    <row r="8" spans="1:5" x14ac:dyDescent="0.25">
      <c r="A8" s="54" t="s">
        <v>25</v>
      </c>
      <c r="B8" s="54"/>
      <c r="C8" s="54"/>
      <c r="D8" s="54"/>
      <c r="E8" s="54"/>
    </row>
    <row r="9" spans="1:5" x14ac:dyDescent="0.25">
      <c r="A9" s="55" t="s">
        <v>258</v>
      </c>
      <c r="B9" s="55"/>
      <c r="C9" s="55"/>
      <c r="D9" s="55"/>
      <c r="E9" s="55"/>
    </row>
    <row r="10" spans="1:5" ht="32.25" customHeight="1" x14ac:dyDescent="0.25">
      <c r="A10" s="3" t="s">
        <v>5</v>
      </c>
      <c r="B10" s="6" t="s">
        <v>6</v>
      </c>
      <c r="C10" s="3" t="s">
        <v>7</v>
      </c>
      <c r="D10" s="19" t="s">
        <v>8</v>
      </c>
      <c r="E10" s="3" t="s">
        <v>9</v>
      </c>
    </row>
    <row r="11" spans="1:5" ht="18" customHeight="1" x14ac:dyDescent="0.25">
      <c r="A11" t="s">
        <v>141</v>
      </c>
      <c r="B11" s="7" t="s">
        <v>143</v>
      </c>
      <c r="C11" s="8" t="s">
        <v>11</v>
      </c>
      <c r="D11" s="18">
        <v>801.13</v>
      </c>
      <c r="E11" s="8" t="s">
        <v>35</v>
      </c>
    </row>
    <row r="12" spans="1:5" ht="18" customHeight="1" x14ac:dyDescent="0.25">
      <c r="A12" s="53" t="s">
        <v>142</v>
      </c>
      <c r="B12" s="53"/>
      <c r="C12" s="53"/>
      <c r="D12" s="22">
        <v>801.13</v>
      </c>
      <c r="E12" s="21"/>
    </row>
    <row r="13" spans="1:5" ht="18" customHeight="1" x14ac:dyDescent="0.25">
      <c r="A13" t="s">
        <v>260</v>
      </c>
      <c r="B13" s="7" t="s">
        <v>261</v>
      </c>
      <c r="C13" s="8" t="s">
        <v>11</v>
      </c>
      <c r="D13" s="18">
        <v>199.85</v>
      </c>
      <c r="E13" s="8" t="s">
        <v>39</v>
      </c>
    </row>
    <row r="14" spans="1:5" ht="18" customHeight="1" x14ac:dyDescent="0.25">
      <c r="A14" s="53" t="s">
        <v>262</v>
      </c>
      <c r="B14" s="53"/>
      <c r="C14" s="53"/>
      <c r="D14" s="22">
        <f>D13</f>
        <v>199.85</v>
      </c>
      <c r="E14" s="21"/>
    </row>
    <row r="15" spans="1:5" ht="18" customHeight="1" x14ac:dyDescent="0.25">
      <c r="A15" t="s">
        <v>152</v>
      </c>
      <c r="B15" s="7" t="s">
        <v>154</v>
      </c>
      <c r="C15" s="8" t="s">
        <v>22</v>
      </c>
      <c r="D15" s="18">
        <v>862.59</v>
      </c>
      <c r="E15" s="8" t="s">
        <v>102</v>
      </c>
    </row>
    <row r="16" spans="1:5" ht="18" customHeight="1" x14ac:dyDescent="0.25">
      <c r="A16" s="53" t="s">
        <v>153</v>
      </c>
      <c r="B16" s="53"/>
      <c r="C16" s="53"/>
      <c r="D16" s="22">
        <v>862.59</v>
      </c>
      <c r="E16" s="21"/>
    </row>
    <row r="17" spans="1:5" ht="18" customHeight="1" x14ac:dyDescent="0.25">
      <c r="A17" t="s">
        <v>263</v>
      </c>
      <c r="B17" s="7" t="s">
        <v>95</v>
      </c>
      <c r="C17" s="8" t="s">
        <v>95</v>
      </c>
      <c r="D17" s="18">
        <v>1747.73</v>
      </c>
      <c r="E17" s="8" t="s">
        <v>36</v>
      </c>
    </row>
    <row r="18" spans="1:5" ht="18" customHeight="1" x14ac:dyDescent="0.25">
      <c r="A18" s="53" t="s">
        <v>264</v>
      </c>
      <c r="B18" s="53"/>
      <c r="C18" s="53"/>
      <c r="D18" s="22">
        <f>D17</f>
        <v>1747.73</v>
      </c>
      <c r="E18" s="21"/>
    </row>
    <row r="19" spans="1:5" ht="18" customHeight="1" x14ac:dyDescent="0.25">
      <c r="A19" t="s">
        <v>231</v>
      </c>
      <c r="B19" s="7" t="s">
        <v>233</v>
      </c>
      <c r="C19" s="8" t="s">
        <v>12</v>
      </c>
      <c r="D19" s="18">
        <v>523.52</v>
      </c>
      <c r="E19" s="8" t="s">
        <v>39</v>
      </c>
    </row>
    <row r="20" spans="1:5" ht="18" customHeight="1" x14ac:dyDescent="0.25">
      <c r="A20" s="53" t="s">
        <v>232</v>
      </c>
      <c r="B20" s="53"/>
      <c r="C20" s="53"/>
      <c r="D20" s="22">
        <v>523.52</v>
      </c>
      <c r="E20" s="21"/>
    </row>
    <row r="21" spans="1:5" ht="18" customHeight="1" x14ac:dyDescent="0.25">
      <c r="A21" t="s">
        <v>265</v>
      </c>
      <c r="B21" s="7" t="s">
        <v>267</v>
      </c>
      <c r="C21" s="8" t="s">
        <v>11</v>
      </c>
      <c r="D21" s="18">
        <v>1311.83</v>
      </c>
      <c r="E21" s="8" t="s">
        <v>39</v>
      </c>
    </row>
    <row r="22" spans="1:5" ht="18" customHeight="1" x14ac:dyDescent="0.25">
      <c r="A22" s="53" t="s">
        <v>266</v>
      </c>
      <c r="B22" s="53"/>
      <c r="C22" s="53"/>
      <c r="D22" s="22">
        <v>1311.83</v>
      </c>
      <c r="E22" s="21"/>
    </row>
    <row r="23" spans="1:5" ht="18" customHeight="1" x14ac:dyDescent="0.25">
      <c r="A23" t="s">
        <v>268</v>
      </c>
      <c r="B23" s="7" t="s">
        <v>270</v>
      </c>
      <c r="C23" s="8" t="s">
        <v>137</v>
      </c>
      <c r="D23" s="18">
        <v>5250</v>
      </c>
      <c r="E23" s="8" t="s">
        <v>36</v>
      </c>
    </row>
    <row r="24" spans="1:5" ht="18" customHeight="1" x14ac:dyDescent="0.25">
      <c r="A24" s="53" t="s">
        <v>269</v>
      </c>
      <c r="B24" s="53"/>
      <c r="C24" s="53"/>
      <c r="D24" s="22">
        <v>5250</v>
      </c>
      <c r="E24" s="21"/>
    </row>
    <row r="25" spans="1:5" ht="18" customHeight="1" x14ac:dyDescent="0.25">
      <c r="A25" t="s">
        <v>111</v>
      </c>
      <c r="B25" s="7" t="s">
        <v>112</v>
      </c>
      <c r="C25" s="8" t="s">
        <v>113</v>
      </c>
      <c r="D25" s="18">
        <v>20158.62</v>
      </c>
      <c r="E25" s="8" t="s">
        <v>36</v>
      </c>
    </row>
    <row r="26" spans="1:5" ht="18" customHeight="1" x14ac:dyDescent="0.25">
      <c r="A26" s="53" t="s">
        <v>114</v>
      </c>
      <c r="B26" s="53"/>
      <c r="C26" s="53"/>
      <c r="D26" s="22">
        <v>20158.62</v>
      </c>
      <c r="E26" s="21"/>
    </row>
    <row r="27" spans="1:5" ht="18" customHeight="1" x14ac:dyDescent="0.25">
      <c r="A27" t="s">
        <v>96</v>
      </c>
      <c r="B27" s="7" t="s">
        <v>97</v>
      </c>
      <c r="C27" s="8" t="s">
        <v>11</v>
      </c>
      <c r="D27" s="18">
        <v>1099.1099999999999</v>
      </c>
      <c r="E27" s="8" t="s">
        <v>39</v>
      </c>
    </row>
    <row r="28" spans="1:5" ht="18" customHeight="1" x14ac:dyDescent="0.25">
      <c r="A28" s="53" t="s">
        <v>98</v>
      </c>
      <c r="B28" s="53"/>
      <c r="C28" s="53"/>
      <c r="D28" s="22">
        <v>1099.1099999999999</v>
      </c>
      <c r="E28" s="21"/>
    </row>
    <row r="29" spans="1:5" ht="18" customHeight="1" x14ac:dyDescent="0.25">
      <c r="A29" t="s">
        <v>179</v>
      </c>
      <c r="B29" s="51">
        <v>26187994862</v>
      </c>
      <c r="C29" s="8" t="s">
        <v>11</v>
      </c>
      <c r="D29" s="18">
        <v>1229.71</v>
      </c>
      <c r="E29" s="8" t="s">
        <v>52</v>
      </c>
    </row>
    <row r="30" spans="1:5" ht="18" customHeight="1" x14ac:dyDescent="0.25">
      <c r="A30" s="53" t="s">
        <v>180</v>
      </c>
      <c r="B30" s="53"/>
      <c r="C30" s="53"/>
      <c r="D30" s="22">
        <f>D29</f>
        <v>1229.71</v>
      </c>
      <c r="E30" s="21"/>
    </row>
    <row r="31" spans="1:5" ht="18" customHeight="1" x14ac:dyDescent="0.25">
      <c r="A31" t="s">
        <v>115</v>
      </c>
      <c r="B31" s="7" t="s">
        <v>116</v>
      </c>
      <c r="C31" s="8" t="s">
        <v>10</v>
      </c>
      <c r="D31" s="18">
        <v>462.2</v>
      </c>
      <c r="E31" s="8" t="s">
        <v>34</v>
      </c>
    </row>
    <row r="32" spans="1:5" ht="18" customHeight="1" x14ac:dyDescent="0.25">
      <c r="A32" t="s">
        <v>115</v>
      </c>
      <c r="B32" s="7" t="s">
        <v>116</v>
      </c>
      <c r="C32" s="8" t="s">
        <v>10</v>
      </c>
      <c r="D32" s="18">
        <v>332.42</v>
      </c>
      <c r="E32" s="8" t="s">
        <v>37</v>
      </c>
    </row>
    <row r="33" spans="1:12" ht="18" customHeight="1" x14ac:dyDescent="0.25">
      <c r="A33" t="s">
        <v>115</v>
      </c>
      <c r="B33" s="7" t="s">
        <v>116</v>
      </c>
      <c r="C33" s="8" t="s">
        <v>10</v>
      </c>
      <c r="D33" s="18">
        <v>2547.81</v>
      </c>
      <c r="E33" s="8" t="s">
        <v>39</v>
      </c>
    </row>
    <row r="34" spans="1:12" ht="18" customHeight="1" x14ac:dyDescent="0.25">
      <c r="A34" s="53" t="s">
        <v>117</v>
      </c>
      <c r="B34" s="53"/>
      <c r="C34" s="53"/>
      <c r="D34" s="22">
        <v>3342.43</v>
      </c>
      <c r="E34" s="21"/>
    </row>
    <row r="35" spans="1:12" ht="18" customHeight="1" x14ac:dyDescent="0.25">
      <c r="A35" t="s">
        <v>271</v>
      </c>
      <c r="B35" s="7" t="s">
        <v>272</v>
      </c>
      <c r="C35" s="8" t="s">
        <v>11</v>
      </c>
      <c r="D35" s="18">
        <v>1703.55</v>
      </c>
      <c r="E35" s="8" t="s">
        <v>241</v>
      </c>
    </row>
    <row r="36" spans="1:12" ht="18" customHeight="1" x14ac:dyDescent="0.25">
      <c r="A36" t="s">
        <v>271</v>
      </c>
      <c r="B36" s="7" t="s">
        <v>272</v>
      </c>
      <c r="C36" s="8" t="s">
        <v>11</v>
      </c>
      <c r="D36" s="18">
        <v>802.4</v>
      </c>
      <c r="E36" s="8" t="s">
        <v>36</v>
      </c>
    </row>
    <row r="37" spans="1:12" ht="18" customHeight="1" x14ac:dyDescent="0.25">
      <c r="A37" s="53" t="s">
        <v>273</v>
      </c>
      <c r="B37" s="53"/>
      <c r="C37" s="53"/>
      <c r="D37" s="22">
        <v>2505.9499999999998</v>
      </c>
      <c r="E37" s="21"/>
    </row>
    <row r="38" spans="1:12" ht="18" customHeight="1" x14ac:dyDescent="0.25">
      <c r="A38" t="s">
        <v>125</v>
      </c>
      <c r="B38" s="7" t="s">
        <v>132</v>
      </c>
      <c r="C38" s="8" t="s">
        <v>11</v>
      </c>
      <c r="D38" s="18">
        <v>420</v>
      </c>
      <c r="E38" s="8" t="s">
        <v>53</v>
      </c>
      <c r="L38" s="5"/>
    </row>
    <row r="39" spans="1:12" ht="18" customHeight="1" x14ac:dyDescent="0.25">
      <c r="A39" t="s">
        <v>125</v>
      </c>
      <c r="B39" s="7" t="s">
        <v>132</v>
      </c>
      <c r="C39" s="8" t="s">
        <v>11</v>
      </c>
      <c r="D39" s="18">
        <v>70945</v>
      </c>
      <c r="E39" s="8" t="s">
        <v>242</v>
      </c>
      <c r="L39" s="5"/>
    </row>
    <row r="40" spans="1:12" ht="18" customHeight="1" x14ac:dyDescent="0.25">
      <c r="A40" s="53" t="s">
        <v>126</v>
      </c>
      <c r="B40" s="53"/>
      <c r="C40" s="53"/>
      <c r="D40" s="22">
        <v>71365</v>
      </c>
      <c r="E40" s="21"/>
    </row>
    <row r="41" spans="1:12" ht="18" customHeight="1" x14ac:dyDescent="0.25">
      <c r="A41" t="s">
        <v>181</v>
      </c>
      <c r="B41" s="7" t="s">
        <v>182</v>
      </c>
      <c r="C41" s="8" t="s">
        <v>11</v>
      </c>
      <c r="D41" s="18">
        <v>765.73</v>
      </c>
      <c r="E41" s="8" t="s">
        <v>102</v>
      </c>
    </row>
    <row r="42" spans="1:12" ht="18" customHeight="1" x14ac:dyDescent="0.25">
      <c r="A42" s="53" t="s">
        <v>183</v>
      </c>
      <c r="B42" s="53"/>
      <c r="C42" s="53"/>
      <c r="D42" s="22">
        <v>765.73</v>
      </c>
      <c r="E42" s="21"/>
    </row>
    <row r="43" spans="1:12" ht="18" customHeight="1" x14ac:dyDescent="0.25">
      <c r="A43" t="s">
        <v>274</v>
      </c>
      <c r="B43" s="7" t="s">
        <v>276</v>
      </c>
      <c r="C43" s="8" t="s">
        <v>11</v>
      </c>
      <c r="D43" s="18">
        <v>352.5</v>
      </c>
      <c r="E43" s="8" t="s">
        <v>36</v>
      </c>
    </row>
    <row r="44" spans="1:12" ht="18" customHeight="1" x14ac:dyDescent="0.25">
      <c r="A44" s="53" t="s">
        <v>275</v>
      </c>
      <c r="B44" s="53"/>
      <c r="C44" s="53"/>
      <c r="D44" s="22">
        <v>352.5</v>
      </c>
      <c r="E44" s="21"/>
    </row>
    <row r="45" spans="1:12" ht="18" customHeight="1" x14ac:dyDescent="0.25">
      <c r="A45" t="s">
        <v>164</v>
      </c>
      <c r="B45" s="7" t="s">
        <v>163</v>
      </c>
      <c r="C45" s="8" t="s">
        <v>11</v>
      </c>
      <c r="D45" s="18">
        <v>7.58</v>
      </c>
      <c r="E45" s="8" t="s">
        <v>40</v>
      </c>
    </row>
    <row r="46" spans="1:12" ht="18" customHeight="1" x14ac:dyDescent="0.25">
      <c r="A46" s="53" t="s">
        <v>165</v>
      </c>
      <c r="B46" s="53"/>
      <c r="C46" s="53"/>
      <c r="D46" s="22">
        <v>7.58</v>
      </c>
      <c r="E46" s="21"/>
    </row>
    <row r="47" spans="1:12" ht="18" customHeight="1" x14ac:dyDescent="0.25">
      <c r="A47" t="s">
        <v>277</v>
      </c>
      <c r="B47" s="7" t="s">
        <v>278</v>
      </c>
      <c r="C47" s="8" t="s">
        <v>11</v>
      </c>
      <c r="D47" s="18">
        <v>7.2</v>
      </c>
      <c r="E47" s="8" t="s">
        <v>53</v>
      </c>
    </row>
    <row r="48" spans="1:12" ht="18" customHeight="1" x14ac:dyDescent="0.25">
      <c r="A48" s="53" t="s">
        <v>279</v>
      </c>
      <c r="B48" s="53"/>
      <c r="C48" s="53"/>
      <c r="D48" s="22">
        <v>7.2</v>
      </c>
      <c r="E48" s="21"/>
    </row>
    <row r="49" spans="1:9" ht="18" customHeight="1" x14ac:dyDescent="0.25">
      <c r="A49" t="s">
        <v>17</v>
      </c>
      <c r="B49" s="7" t="s">
        <v>18</v>
      </c>
      <c r="C49" s="8" t="s">
        <v>19</v>
      </c>
      <c r="D49" s="18">
        <v>249.56</v>
      </c>
      <c r="E49" s="8" t="s">
        <v>38</v>
      </c>
    </row>
    <row r="50" spans="1:9" ht="18" customHeight="1" x14ac:dyDescent="0.25">
      <c r="A50" s="53" t="s">
        <v>41</v>
      </c>
      <c r="B50" s="53"/>
      <c r="C50" s="53"/>
      <c r="D50" s="22">
        <f>D49</f>
        <v>249.56</v>
      </c>
      <c r="E50" s="21"/>
    </row>
    <row r="51" spans="1:9" ht="18" customHeight="1" x14ac:dyDescent="0.25">
      <c r="A51" t="s">
        <v>184</v>
      </c>
      <c r="B51" s="7" t="s">
        <v>186</v>
      </c>
      <c r="C51" s="8" t="s">
        <v>12</v>
      </c>
      <c r="D51" s="18">
        <v>48.83</v>
      </c>
      <c r="E51" s="8" t="s">
        <v>37</v>
      </c>
    </row>
    <row r="52" spans="1:9" ht="18" customHeight="1" x14ac:dyDescent="0.25">
      <c r="A52" s="53" t="s">
        <v>185</v>
      </c>
      <c r="B52" s="53"/>
      <c r="C52" s="53"/>
      <c r="D52" s="22">
        <f>D51</f>
        <v>48.83</v>
      </c>
      <c r="E52" s="21"/>
    </row>
    <row r="53" spans="1:9" ht="18" customHeight="1" x14ac:dyDescent="0.25">
      <c r="A53" t="s">
        <v>187</v>
      </c>
      <c r="B53" s="7" t="s">
        <v>189</v>
      </c>
      <c r="C53" s="8" t="s">
        <v>11</v>
      </c>
      <c r="D53" s="18">
        <v>380.2</v>
      </c>
      <c r="E53" s="8" t="s">
        <v>37</v>
      </c>
    </row>
    <row r="54" spans="1:9" ht="18" customHeight="1" x14ac:dyDescent="0.25">
      <c r="A54" s="53" t="s">
        <v>188</v>
      </c>
      <c r="B54" s="53"/>
      <c r="C54" s="53"/>
      <c r="D54" s="22">
        <v>380.2</v>
      </c>
      <c r="E54" s="21"/>
    </row>
    <row r="55" spans="1:9" ht="18" customHeight="1" x14ac:dyDescent="0.25">
      <c r="A55" t="s">
        <v>23</v>
      </c>
      <c r="B55" s="7" t="s">
        <v>24</v>
      </c>
      <c r="C55" s="8" t="s">
        <v>20</v>
      </c>
      <c r="D55" s="18">
        <v>30.28</v>
      </c>
      <c r="E55" s="8" t="s">
        <v>37</v>
      </c>
    </row>
    <row r="56" spans="1:9" ht="18" customHeight="1" x14ac:dyDescent="0.25">
      <c r="A56" s="53" t="s">
        <v>42</v>
      </c>
      <c r="B56" s="53"/>
      <c r="C56" s="53"/>
      <c r="D56" s="22">
        <v>30.28</v>
      </c>
      <c r="E56" s="21"/>
    </row>
    <row r="57" spans="1:9" ht="18" customHeight="1" x14ac:dyDescent="0.25">
      <c r="A57" t="s">
        <v>280</v>
      </c>
      <c r="B57" s="7" t="s">
        <v>137</v>
      </c>
      <c r="C57" s="8" t="s">
        <v>95</v>
      </c>
      <c r="D57" s="18">
        <v>70.400000000000006</v>
      </c>
      <c r="E57" s="8" t="s">
        <v>36</v>
      </c>
    </row>
    <row r="58" spans="1:9" ht="18" customHeight="1" x14ac:dyDescent="0.25">
      <c r="A58" s="53" t="s">
        <v>281</v>
      </c>
      <c r="B58" s="53"/>
      <c r="C58" s="53"/>
      <c r="D58" s="22">
        <v>70.400000000000006</v>
      </c>
      <c r="E58" s="21"/>
    </row>
    <row r="59" spans="1:9" s="13" customFormat="1" ht="18" customHeight="1" x14ac:dyDescent="0.25">
      <c r="A59" s="13" t="s">
        <v>31</v>
      </c>
      <c r="B59" s="17" t="s">
        <v>32</v>
      </c>
      <c r="C59" s="14" t="s">
        <v>11</v>
      </c>
      <c r="D59" s="20">
        <v>397.2</v>
      </c>
      <c r="E59" s="8" t="s">
        <v>34</v>
      </c>
      <c r="F59" s="15"/>
      <c r="G59" s="15"/>
      <c r="H59" s="15"/>
      <c r="I59" s="15"/>
    </row>
    <row r="60" spans="1:9" s="13" customFormat="1" ht="18" customHeight="1" x14ac:dyDescent="0.25">
      <c r="A60" s="61" t="s">
        <v>43</v>
      </c>
      <c r="B60" s="61"/>
      <c r="C60" s="61"/>
      <c r="D60" s="23">
        <f>D59</f>
        <v>397.2</v>
      </c>
      <c r="E60" s="21"/>
      <c r="F60" s="15"/>
      <c r="G60" s="15"/>
      <c r="H60" s="15"/>
      <c r="I60" s="15"/>
    </row>
    <row r="61" spans="1:9" ht="18" customHeight="1" x14ac:dyDescent="0.25">
      <c r="A61" t="s">
        <v>13</v>
      </c>
      <c r="B61" s="11">
        <v>87939104217</v>
      </c>
      <c r="C61" s="8" t="s">
        <v>11</v>
      </c>
      <c r="D61" s="18">
        <v>548.55999999999995</v>
      </c>
      <c r="E61" s="8" t="s">
        <v>40</v>
      </c>
    </row>
    <row r="62" spans="1:9" ht="18" customHeight="1" x14ac:dyDescent="0.25">
      <c r="A62" s="60" t="s">
        <v>44</v>
      </c>
      <c r="B62" s="60"/>
      <c r="C62" s="60"/>
      <c r="D62" s="22">
        <v>548.55999999999995</v>
      </c>
      <c r="E62" s="21"/>
    </row>
    <row r="63" spans="1:9" ht="18" customHeight="1" x14ac:dyDescent="0.25">
      <c r="A63" t="s">
        <v>282</v>
      </c>
      <c r="B63" s="11">
        <v>57500462912</v>
      </c>
      <c r="C63" s="8" t="s">
        <v>11</v>
      </c>
      <c r="D63" s="18">
        <v>25</v>
      </c>
      <c r="E63" s="8" t="s">
        <v>133</v>
      </c>
    </row>
    <row r="64" spans="1:9" ht="18" customHeight="1" x14ac:dyDescent="0.25">
      <c r="A64" s="60" t="s">
        <v>283</v>
      </c>
      <c r="B64" s="60"/>
      <c r="C64" s="60"/>
      <c r="D64" s="22">
        <v>25</v>
      </c>
      <c r="E64" s="21"/>
    </row>
    <row r="65" spans="1:5" ht="18" customHeight="1" x14ac:dyDescent="0.25">
      <c r="A65" s="13" t="s">
        <v>15</v>
      </c>
      <c r="B65" s="7" t="s">
        <v>14</v>
      </c>
      <c r="C65" s="8" t="s">
        <v>11</v>
      </c>
      <c r="D65" s="18">
        <v>241.65</v>
      </c>
      <c r="E65" s="8" t="s">
        <v>35</v>
      </c>
    </row>
    <row r="66" spans="1:5" ht="18" customHeight="1" x14ac:dyDescent="0.25">
      <c r="A66" s="59" t="s">
        <v>45</v>
      </c>
      <c r="B66" s="59"/>
      <c r="C66" s="59"/>
      <c r="D66" s="22">
        <f>D65</f>
        <v>241.65</v>
      </c>
      <c r="E66" s="21"/>
    </row>
    <row r="67" spans="1:5" ht="18" customHeight="1" x14ac:dyDescent="0.25">
      <c r="A67" s="2" t="s">
        <v>21</v>
      </c>
      <c r="B67" s="12">
        <v>87311810356</v>
      </c>
      <c r="C67" s="8" t="s">
        <v>22</v>
      </c>
      <c r="D67" s="18">
        <v>17.66</v>
      </c>
      <c r="E67" s="8" t="s">
        <v>35</v>
      </c>
    </row>
    <row r="68" spans="1:5" ht="18" customHeight="1" x14ac:dyDescent="0.25">
      <c r="A68" s="52" t="s">
        <v>46</v>
      </c>
      <c r="B68" s="52"/>
      <c r="C68" s="52"/>
      <c r="D68" s="22">
        <f>D67</f>
        <v>17.66</v>
      </c>
      <c r="E68" s="21"/>
    </row>
    <row r="69" spans="1:5" ht="18" customHeight="1" x14ac:dyDescent="0.25">
      <c r="A69" s="2" t="s">
        <v>100</v>
      </c>
      <c r="B69" s="12">
        <v>68419124305</v>
      </c>
      <c r="C69" s="8" t="s">
        <v>11</v>
      </c>
      <c r="D69" s="18">
        <v>339.84</v>
      </c>
      <c r="E69" s="8" t="s">
        <v>53</v>
      </c>
    </row>
    <row r="70" spans="1:5" ht="18" customHeight="1" x14ac:dyDescent="0.25">
      <c r="A70" s="52" t="s">
        <v>101</v>
      </c>
      <c r="B70" s="52"/>
      <c r="C70" s="52"/>
      <c r="D70" s="22">
        <f>D69</f>
        <v>339.84</v>
      </c>
      <c r="E70" s="21"/>
    </row>
    <row r="71" spans="1:5" ht="18" customHeight="1" x14ac:dyDescent="0.25">
      <c r="A71" s="2" t="s">
        <v>284</v>
      </c>
      <c r="B71" s="12" t="s">
        <v>95</v>
      </c>
      <c r="C71" s="8" t="s">
        <v>95</v>
      </c>
      <c r="D71" s="18">
        <v>180</v>
      </c>
      <c r="E71" s="8" t="s">
        <v>39</v>
      </c>
    </row>
    <row r="72" spans="1:5" ht="18" customHeight="1" x14ac:dyDescent="0.25">
      <c r="A72" s="52" t="s">
        <v>285</v>
      </c>
      <c r="B72" s="52"/>
      <c r="C72" s="52"/>
      <c r="D72" s="22">
        <v>180</v>
      </c>
      <c r="E72" s="21"/>
    </row>
    <row r="73" spans="1:5" ht="18" customHeight="1" x14ac:dyDescent="0.25">
      <c r="A73" s="2" t="s">
        <v>234</v>
      </c>
      <c r="B73" s="12">
        <v>27759560625</v>
      </c>
      <c r="C73" s="8" t="s">
        <v>11</v>
      </c>
      <c r="D73" s="18">
        <v>51.4</v>
      </c>
      <c r="E73" s="8" t="s">
        <v>29</v>
      </c>
    </row>
    <row r="74" spans="1:5" ht="18" customHeight="1" x14ac:dyDescent="0.25">
      <c r="A74" s="2" t="s">
        <v>234</v>
      </c>
      <c r="B74" s="12">
        <v>27759560625</v>
      </c>
      <c r="C74" s="8" t="s">
        <v>11</v>
      </c>
      <c r="D74" s="18">
        <v>35734.1</v>
      </c>
      <c r="E74" s="8" t="s">
        <v>34</v>
      </c>
    </row>
    <row r="75" spans="1:5" ht="18" customHeight="1" x14ac:dyDescent="0.25">
      <c r="A75" s="52" t="s">
        <v>235</v>
      </c>
      <c r="B75" s="52"/>
      <c r="C75" s="52"/>
      <c r="D75" s="22">
        <v>35785.5</v>
      </c>
      <c r="E75" s="21"/>
    </row>
    <row r="76" spans="1:5" ht="18" customHeight="1" x14ac:dyDescent="0.25">
      <c r="A76" s="2" t="s">
        <v>92</v>
      </c>
      <c r="B76" s="12">
        <v>98426608580</v>
      </c>
      <c r="C76" s="8" t="s">
        <v>93</v>
      </c>
      <c r="D76" s="18">
        <v>304.25</v>
      </c>
      <c r="E76" s="8" t="s">
        <v>33</v>
      </c>
    </row>
    <row r="77" spans="1:5" ht="18" customHeight="1" x14ac:dyDescent="0.25">
      <c r="A77" s="52" t="s">
        <v>94</v>
      </c>
      <c r="B77" s="52"/>
      <c r="C77" s="52"/>
      <c r="D77" s="22">
        <v>304.25</v>
      </c>
      <c r="E77" s="21"/>
    </row>
    <row r="78" spans="1:5" ht="18" customHeight="1" x14ac:dyDescent="0.25">
      <c r="A78" s="2" t="s">
        <v>286</v>
      </c>
      <c r="B78" s="12">
        <v>82505214245</v>
      </c>
      <c r="C78" s="8" t="s">
        <v>12</v>
      </c>
      <c r="D78" s="18">
        <v>765</v>
      </c>
      <c r="E78" s="8" t="s">
        <v>166</v>
      </c>
    </row>
    <row r="79" spans="1:5" ht="18" customHeight="1" x14ac:dyDescent="0.25">
      <c r="A79" s="52" t="s">
        <v>287</v>
      </c>
      <c r="B79" s="52"/>
      <c r="C79" s="52"/>
      <c r="D79" s="22">
        <v>765</v>
      </c>
      <c r="E79" s="21"/>
    </row>
    <row r="80" spans="1:5" ht="18" customHeight="1" x14ac:dyDescent="0.25">
      <c r="A80" s="2" t="s">
        <v>288</v>
      </c>
      <c r="B80" s="12">
        <v>17406113186</v>
      </c>
      <c r="C80" s="8" t="s">
        <v>11</v>
      </c>
      <c r="D80" s="18">
        <v>1453.76</v>
      </c>
      <c r="E80" s="8" t="s">
        <v>102</v>
      </c>
    </row>
    <row r="81" spans="1:5" ht="18" customHeight="1" x14ac:dyDescent="0.25">
      <c r="A81" s="52" t="s">
        <v>289</v>
      </c>
      <c r="B81" s="52"/>
      <c r="C81" s="52"/>
      <c r="D81" s="22">
        <v>1453.76</v>
      </c>
      <c r="E81" s="21"/>
    </row>
    <row r="82" spans="1:5" ht="20.100000000000001" customHeight="1" x14ac:dyDescent="0.25">
      <c r="A82" t="s">
        <v>54</v>
      </c>
      <c r="B82" s="10" t="s">
        <v>55</v>
      </c>
      <c r="C82" s="10" t="s">
        <v>10</v>
      </c>
      <c r="D82" s="18">
        <v>69.930000000000007</v>
      </c>
      <c r="E82" s="9" t="s">
        <v>37</v>
      </c>
    </row>
    <row r="83" spans="1:5" ht="20.100000000000001" customHeight="1" x14ac:dyDescent="0.25">
      <c r="A83" s="32" t="s">
        <v>56</v>
      </c>
      <c r="B83" s="25"/>
      <c r="C83" s="25"/>
      <c r="D83" s="22">
        <v>69.930000000000007</v>
      </c>
      <c r="E83" s="24"/>
    </row>
    <row r="84" spans="1:5" ht="20.100000000000001" customHeight="1" x14ac:dyDescent="0.25">
      <c r="A84" t="s">
        <v>57</v>
      </c>
      <c r="B84" s="10" t="s">
        <v>58</v>
      </c>
      <c r="C84" s="10" t="s">
        <v>59</v>
      </c>
      <c r="D84" s="18">
        <v>58.9</v>
      </c>
      <c r="E84" s="9" t="s">
        <v>37</v>
      </c>
    </row>
    <row r="85" spans="1:5" ht="20.100000000000001" customHeight="1" x14ac:dyDescent="0.25">
      <c r="A85" s="32" t="s">
        <v>60</v>
      </c>
      <c r="B85" s="25"/>
      <c r="C85" s="25"/>
      <c r="D85" s="22">
        <v>58.9</v>
      </c>
      <c r="E85" s="24"/>
    </row>
    <row r="86" spans="1:5" ht="20.100000000000001" customHeight="1" x14ac:dyDescent="0.25">
      <c r="A86" t="s">
        <v>290</v>
      </c>
      <c r="B86" s="10" t="s">
        <v>95</v>
      </c>
      <c r="C86" s="10" t="s">
        <v>95</v>
      </c>
      <c r="D86" s="18">
        <v>280</v>
      </c>
      <c r="E86" s="9" t="s">
        <v>36</v>
      </c>
    </row>
    <row r="87" spans="1:5" ht="20.100000000000001" customHeight="1" x14ac:dyDescent="0.25">
      <c r="A87" s="32" t="s">
        <v>291</v>
      </c>
      <c r="B87" s="25"/>
      <c r="C87" s="25"/>
      <c r="D87" s="22">
        <v>280</v>
      </c>
      <c r="E87" s="24"/>
    </row>
    <row r="88" spans="1:5" ht="20.100000000000001" customHeight="1" x14ac:dyDescent="0.25">
      <c r="A88" t="s">
        <v>236</v>
      </c>
      <c r="B88" s="10" t="s">
        <v>238</v>
      </c>
      <c r="C88" s="10" t="s">
        <v>239</v>
      </c>
      <c r="D88" s="18">
        <v>1565.63</v>
      </c>
      <c r="E88" s="9" t="s">
        <v>240</v>
      </c>
    </row>
    <row r="89" spans="1:5" ht="20.100000000000001" customHeight="1" x14ac:dyDescent="0.25">
      <c r="A89" s="32" t="s">
        <v>237</v>
      </c>
      <c r="B89" s="25"/>
      <c r="C89" s="25"/>
      <c r="D89" s="22">
        <v>1565.63</v>
      </c>
      <c r="E89" s="24"/>
    </row>
    <row r="90" spans="1:5" ht="20.100000000000001" customHeight="1" x14ac:dyDescent="0.25">
      <c r="A90" t="s">
        <v>118</v>
      </c>
      <c r="B90" s="10" t="s">
        <v>120</v>
      </c>
      <c r="C90" s="10" t="s">
        <v>10</v>
      </c>
      <c r="D90" s="18">
        <v>52.08</v>
      </c>
      <c r="E90" s="9" t="s">
        <v>37</v>
      </c>
    </row>
    <row r="91" spans="1:5" ht="20.100000000000001" customHeight="1" x14ac:dyDescent="0.25">
      <c r="A91" s="32" t="s">
        <v>119</v>
      </c>
      <c r="B91" s="25"/>
      <c r="C91" s="25"/>
      <c r="D91" s="22">
        <v>52.08</v>
      </c>
      <c r="E91" s="24"/>
    </row>
    <row r="92" spans="1:5" ht="20.100000000000001" customHeight="1" x14ac:dyDescent="0.25">
      <c r="A92" t="s">
        <v>61</v>
      </c>
      <c r="B92" s="10" t="s">
        <v>62</v>
      </c>
      <c r="C92" s="10" t="s">
        <v>63</v>
      </c>
      <c r="D92" s="18">
        <v>2123.12</v>
      </c>
      <c r="E92" s="9" t="s">
        <v>102</v>
      </c>
    </row>
    <row r="93" spans="1:5" ht="20.100000000000001" customHeight="1" x14ac:dyDescent="0.25">
      <c r="A93" s="32" t="s">
        <v>64</v>
      </c>
      <c r="B93" s="25"/>
      <c r="C93" s="25"/>
      <c r="D93" s="22">
        <v>2123.12</v>
      </c>
      <c r="E93" s="24"/>
    </row>
    <row r="94" spans="1:5" ht="20.100000000000001" customHeight="1" x14ac:dyDescent="0.25">
      <c r="A94" t="s">
        <v>127</v>
      </c>
      <c r="B94" s="10" t="s">
        <v>124</v>
      </c>
      <c r="C94" s="10" t="s">
        <v>124</v>
      </c>
      <c r="D94" s="18">
        <v>90.6</v>
      </c>
      <c r="E94" s="9" t="s">
        <v>36</v>
      </c>
    </row>
    <row r="95" spans="1:5" ht="20.100000000000001" customHeight="1" x14ac:dyDescent="0.25">
      <c r="A95" s="32" t="s">
        <v>128</v>
      </c>
      <c r="B95" s="25"/>
      <c r="C95" s="25"/>
      <c r="D95" s="22">
        <v>90.6</v>
      </c>
      <c r="E95" s="24"/>
    </row>
    <row r="96" spans="1:5" ht="20.100000000000001" customHeight="1" x14ac:dyDescent="0.25">
      <c r="A96" t="s">
        <v>292</v>
      </c>
      <c r="B96" s="10" t="s">
        <v>95</v>
      </c>
      <c r="C96" s="10" t="s">
        <v>95</v>
      </c>
      <c r="D96" s="18">
        <v>200</v>
      </c>
      <c r="E96" s="9" t="s">
        <v>39</v>
      </c>
    </row>
    <row r="97" spans="1:5" ht="20.100000000000001" customHeight="1" x14ac:dyDescent="0.25">
      <c r="A97" s="32" t="s">
        <v>293</v>
      </c>
      <c r="B97" s="25"/>
      <c r="C97" s="25"/>
      <c r="D97" s="22">
        <v>200</v>
      </c>
      <c r="E97" s="24"/>
    </row>
    <row r="98" spans="1:5" ht="20.100000000000001" customHeight="1" x14ac:dyDescent="0.25">
      <c r="A98" t="s">
        <v>190</v>
      </c>
      <c r="B98" s="10" t="s">
        <v>192</v>
      </c>
      <c r="C98" s="10" t="s">
        <v>11</v>
      </c>
      <c r="D98" s="18">
        <v>19.95</v>
      </c>
      <c r="E98" s="9" t="s">
        <v>102</v>
      </c>
    </row>
    <row r="99" spans="1:5" ht="20.100000000000001" customHeight="1" x14ac:dyDescent="0.25">
      <c r="A99" s="32" t="s">
        <v>191</v>
      </c>
      <c r="B99" s="25"/>
      <c r="C99" s="25"/>
      <c r="D99" s="22">
        <v>19.95</v>
      </c>
      <c r="E99" s="24"/>
    </row>
    <row r="100" spans="1:5" ht="20.100000000000001" customHeight="1" x14ac:dyDescent="0.25">
      <c r="A100" t="s">
        <v>294</v>
      </c>
      <c r="B100" s="10" t="s">
        <v>95</v>
      </c>
      <c r="C100" s="10" t="s">
        <v>95</v>
      </c>
      <c r="D100" s="18">
        <v>50</v>
      </c>
      <c r="E100" s="9" t="s">
        <v>36</v>
      </c>
    </row>
    <row r="101" spans="1:5" ht="20.100000000000001" customHeight="1" x14ac:dyDescent="0.25">
      <c r="A101" s="32" t="s">
        <v>295</v>
      </c>
      <c r="B101" s="25"/>
      <c r="C101" s="25"/>
      <c r="D101" s="22">
        <v>50</v>
      </c>
      <c r="E101" s="24"/>
    </row>
    <row r="102" spans="1:5" ht="20.100000000000001" customHeight="1" x14ac:dyDescent="0.25">
      <c r="A102" t="s">
        <v>296</v>
      </c>
      <c r="B102" s="10" t="s">
        <v>297</v>
      </c>
      <c r="C102" s="10" t="s">
        <v>11</v>
      </c>
      <c r="D102" s="18">
        <v>866.25</v>
      </c>
      <c r="E102" s="9" t="s">
        <v>241</v>
      </c>
    </row>
    <row r="103" spans="1:5" ht="20.100000000000001" customHeight="1" x14ac:dyDescent="0.25">
      <c r="A103" t="s">
        <v>296</v>
      </c>
      <c r="B103" s="10" t="s">
        <v>297</v>
      </c>
      <c r="C103" s="10" t="s">
        <v>11</v>
      </c>
      <c r="D103" s="18">
        <v>15887.5</v>
      </c>
      <c r="E103" s="9" t="s">
        <v>214</v>
      </c>
    </row>
    <row r="104" spans="1:5" ht="20.100000000000001" customHeight="1" x14ac:dyDescent="0.25">
      <c r="A104" s="32" t="s">
        <v>298</v>
      </c>
      <c r="B104" s="25"/>
      <c r="C104" s="25"/>
      <c r="D104" s="22">
        <v>16753.75</v>
      </c>
      <c r="E104" s="24"/>
    </row>
    <row r="105" spans="1:5" ht="20.100000000000001" customHeight="1" x14ac:dyDescent="0.25">
      <c r="A105" t="s">
        <v>299</v>
      </c>
      <c r="B105" s="10" t="s">
        <v>301</v>
      </c>
      <c r="C105" s="10" t="s">
        <v>11</v>
      </c>
      <c r="D105" s="18">
        <v>407.19</v>
      </c>
      <c r="E105" s="9" t="s">
        <v>102</v>
      </c>
    </row>
    <row r="106" spans="1:5" ht="20.100000000000001" customHeight="1" x14ac:dyDescent="0.25">
      <c r="A106" s="32" t="s">
        <v>300</v>
      </c>
      <c r="B106" s="25"/>
      <c r="C106" s="25"/>
      <c r="D106" s="22">
        <v>407.19</v>
      </c>
      <c r="E106" s="24"/>
    </row>
    <row r="107" spans="1:5" ht="20.100000000000001" customHeight="1" x14ac:dyDescent="0.25">
      <c r="A107" t="s">
        <v>302</v>
      </c>
      <c r="B107" s="10" t="s">
        <v>304</v>
      </c>
      <c r="C107" s="10" t="s">
        <v>305</v>
      </c>
      <c r="D107" s="18">
        <v>1122.99</v>
      </c>
      <c r="E107" s="9" t="s">
        <v>102</v>
      </c>
    </row>
    <row r="108" spans="1:5" ht="20.100000000000001" customHeight="1" x14ac:dyDescent="0.25">
      <c r="A108" s="32" t="s">
        <v>303</v>
      </c>
      <c r="B108" s="25"/>
      <c r="C108" s="25"/>
      <c r="D108" s="22">
        <v>1122.99</v>
      </c>
      <c r="E108" s="24"/>
    </row>
    <row r="109" spans="1:5" ht="20.100000000000001" customHeight="1" x14ac:dyDescent="0.25">
      <c r="A109" t="s">
        <v>121</v>
      </c>
      <c r="B109" s="10" t="s">
        <v>122</v>
      </c>
      <c r="C109" s="10" t="s">
        <v>11</v>
      </c>
      <c r="D109" s="18">
        <v>2208.69</v>
      </c>
      <c r="E109" s="9" t="s">
        <v>102</v>
      </c>
    </row>
    <row r="110" spans="1:5" ht="20.100000000000001" customHeight="1" x14ac:dyDescent="0.25">
      <c r="A110" s="32" t="s">
        <v>123</v>
      </c>
      <c r="B110" s="25"/>
      <c r="C110" s="25"/>
      <c r="D110" s="22">
        <v>2208.69</v>
      </c>
      <c r="E110" s="24"/>
    </row>
    <row r="111" spans="1:5" ht="20.100000000000001" customHeight="1" x14ac:dyDescent="0.25">
      <c r="A111" t="s">
        <v>215</v>
      </c>
      <c r="B111" s="10" t="s">
        <v>217</v>
      </c>
      <c r="C111" s="10" t="s">
        <v>11</v>
      </c>
      <c r="D111" s="18">
        <v>3376.35</v>
      </c>
      <c r="E111" s="9" t="s">
        <v>218</v>
      </c>
    </row>
    <row r="112" spans="1:5" ht="20.100000000000001" customHeight="1" x14ac:dyDescent="0.25">
      <c r="A112" s="32" t="s">
        <v>216</v>
      </c>
      <c r="B112" s="25"/>
      <c r="C112" s="25"/>
      <c r="D112" s="22">
        <v>3376.35</v>
      </c>
      <c r="E112" s="24"/>
    </row>
    <row r="113" spans="1:5" ht="20.100000000000001" customHeight="1" x14ac:dyDescent="0.25">
      <c r="A113" t="s">
        <v>306</v>
      </c>
      <c r="B113" s="10" t="s">
        <v>307</v>
      </c>
      <c r="C113" s="10" t="s">
        <v>10</v>
      </c>
      <c r="D113" s="18">
        <v>931.25</v>
      </c>
      <c r="E113" s="9" t="s">
        <v>36</v>
      </c>
    </row>
    <row r="114" spans="1:5" ht="20.100000000000001" customHeight="1" x14ac:dyDescent="0.25">
      <c r="A114" s="32" t="s">
        <v>308</v>
      </c>
      <c r="B114" s="25"/>
      <c r="C114" s="25"/>
      <c r="D114" s="22">
        <v>931.25</v>
      </c>
      <c r="E114" s="24"/>
    </row>
    <row r="115" spans="1:5" ht="20.100000000000001" customHeight="1" x14ac:dyDescent="0.25">
      <c r="A115" t="s">
        <v>309</v>
      </c>
      <c r="B115" s="10" t="s">
        <v>311</v>
      </c>
      <c r="C115" s="10" t="s">
        <v>312</v>
      </c>
      <c r="D115" s="18">
        <v>905.83</v>
      </c>
      <c r="E115" s="9" t="s">
        <v>36</v>
      </c>
    </row>
    <row r="116" spans="1:5" ht="20.100000000000001" customHeight="1" x14ac:dyDescent="0.25">
      <c r="A116" s="32" t="s">
        <v>310</v>
      </c>
      <c r="B116" s="25"/>
      <c r="C116" s="25"/>
      <c r="D116" s="22">
        <v>905.83</v>
      </c>
      <c r="E116" s="24"/>
    </row>
    <row r="117" spans="1:5" ht="20.100000000000001" customHeight="1" x14ac:dyDescent="0.25">
      <c r="A117" t="s">
        <v>77</v>
      </c>
      <c r="B117" s="10" t="s">
        <v>95</v>
      </c>
      <c r="C117" s="10" t="s">
        <v>95</v>
      </c>
      <c r="D117" s="18">
        <v>5891.22</v>
      </c>
      <c r="E117" s="9" t="s">
        <v>36</v>
      </c>
    </row>
    <row r="118" spans="1:5" ht="20.100000000000001" customHeight="1" x14ac:dyDescent="0.25">
      <c r="A118" s="32" t="s">
        <v>78</v>
      </c>
      <c r="B118" s="25"/>
      <c r="C118" s="25"/>
      <c r="D118" s="22">
        <v>5891.22</v>
      </c>
      <c r="E118" s="24"/>
    </row>
    <row r="119" spans="1:5" ht="20.100000000000001" customHeight="1" x14ac:dyDescent="0.25">
      <c r="A119" t="s">
        <v>313</v>
      </c>
      <c r="B119" s="10" t="s">
        <v>315</v>
      </c>
      <c r="C119" s="10" t="s">
        <v>11</v>
      </c>
      <c r="D119" s="18">
        <v>1042.6400000000001</v>
      </c>
      <c r="E119" s="9" t="s">
        <v>102</v>
      </c>
    </row>
    <row r="120" spans="1:5" ht="20.100000000000001" customHeight="1" x14ac:dyDescent="0.25">
      <c r="A120" s="33" t="s">
        <v>314</v>
      </c>
      <c r="B120" s="26"/>
      <c r="C120" s="26"/>
      <c r="D120" s="23">
        <v>1042.6400000000001</v>
      </c>
      <c r="E120" s="27"/>
    </row>
    <row r="121" spans="1:5" ht="20.100000000000001" customHeight="1" x14ac:dyDescent="0.25">
      <c r="A121" t="s">
        <v>199</v>
      </c>
      <c r="B121" s="10" t="s">
        <v>201</v>
      </c>
      <c r="C121" s="10" t="s">
        <v>10</v>
      </c>
      <c r="D121" s="18">
        <v>316.77</v>
      </c>
      <c r="E121" s="9" t="s">
        <v>102</v>
      </c>
    </row>
    <row r="122" spans="1:5" ht="20.100000000000001" customHeight="1" x14ac:dyDescent="0.25">
      <c r="A122" s="33" t="s">
        <v>200</v>
      </c>
      <c r="B122" s="26"/>
      <c r="C122" s="26"/>
      <c r="D122" s="23">
        <v>316.77</v>
      </c>
      <c r="E122" s="27"/>
    </row>
    <row r="123" spans="1:5" ht="20.100000000000001" customHeight="1" x14ac:dyDescent="0.25">
      <c r="A123" t="s">
        <v>155</v>
      </c>
      <c r="B123" s="10" t="s">
        <v>157</v>
      </c>
      <c r="C123" s="10" t="s">
        <v>158</v>
      </c>
      <c r="D123" s="18">
        <v>2344.38</v>
      </c>
      <c r="E123" s="9" t="s">
        <v>65</v>
      </c>
    </row>
    <row r="124" spans="1:5" ht="20.100000000000001" customHeight="1" x14ac:dyDescent="0.25">
      <c r="A124" s="33" t="s">
        <v>156</v>
      </c>
      <c r="B124" s="26"/>
      <c r="C124" s="26"/>
      <c r="D124" s="23">
        <v>2344.38</v>
      </c>
      <c r="E124" s="27"/>
    </row>
    <row r="125" spans="1:5" ht="20.100000000000001" customHeight="1" x14ac:dyDescent="0.25">
      <c r="A125" t="s">
        <v>316</v>
      </c>
      <c r="B125" s="10" t="s">
        <v>318</v>
      </c>
      <c r="C125" s="10" t="s">
        <v>12</v>
      </c>
      <c r="D125" s="18">
        <v>1339.44</v>
      </c>
      <c r="E125" s="9" t="s">
        <v>133</v>
      </c>
    </row>
    <row r="126" spans="1:5" ht="20.100000000000001" customHeight="1" x14ac:dyDescent="0.25">
      <c r="A126" s="33" t="s">
        <v>317</v>
      </c>
      <c r="B126" s="26"/>
      <c r="C126" s="26"/>
      <c r="D126" s="23">
        <v>1339.44</v>
      </c>
      <c r="E126" s="27"/>
    </row>
    <row r="127" spans="1:5" ht="20.100000000000001" customHeight="1" x14ac:dyDescent="0.25">
      <c r="A127" t="s">
        <v>319</v>
      </c>
      <c r="B127" s="10" t="s">
        <v>321</v>
      </c>
      <c r="C127" s="10" t="s">
        <v>11</v>
      </c>
      <c r="D127" s="18">
        <v>83.59</v>
      </c>
      <c r="E127" s="9" t="s">
        <v>133</v>
      </c>
    </row>
    <row r="128" spans="1:5" ht="20.100000000000001" customHeight="1" x14ac:dyDescent="0.25">
      <c r="A128" t="s">
        <v>319</v>
      </c>
      <c r="B128" s="10" t="s">
        <v>321</v>
      </c>
      <c r="C128" s="10" t="s">
        <v>11</v>
      </c>
      <c r="D128" s="18">
        <v>379.95</v>
      </c>
      <c r="E128" s="9" t="s">
        <v>241</v>
      </c>
    </row>
    <row r="129" spans="1:5" ht="20.100000000000001" customHeight="1" x14ac:dyDescent="0.25">
      <c r="A129" s="33" t="s">
        <v>320</v>
      </c>
      <c r="B129" s="26"/>
      <c r="C129" s="26"/>
      <c r="D129" s="23">
        <v>463.54</v>
      </c>
      <c r="E129" s="27"/>
    </row>
    <row r="130" spans="1:5" ht="20.100000000000001" customHeight="1" x14ac:dyDescent="0.25">
      <c r="A130" t="s">
        <v>322</v>
      </c>
      <c r="B130" s="10" t="s">
        <v>324</v>
      </c>
      <c r="C130" s="10" t="s">
        <v>11</v>
      </c>
      <c r="D130" s="18">
        <v>1586.15</v>
      </c>
      <c r="E130" s="9" t="s">
        <v>102</v>
      </c>
    </row>
    <row r="131" spans="1:5" ht="20.100000000000001" customHeight="1" x14ac:dyDescent="0.25">
      <c r="A131" s="33" t="s">
        <v>323</v>
      </c>
      <c r="B131" s="26"/>
      <c r="C131" s="26"/>
      <c r="D131" s="23">
        <v>1586.15</v>
      </c>
      <c r="E131" s="27"/>
    </row>
    <row r="132" spans="1:5" ht="20.100000000000001" customHeight="1" x14ac:dyDescent="0.25">
      <c r="A132" t="s">
        <v>66</v>
      </c>
      <c r="B132" s="10" t="s">
        <v>67</v>
      </c>
      <c r="C132" s="10" t="s">
        <v>68</v>
      </c>
      <c r="D132" s="18">
        <v>860.74</v>
      </c>
      <c r="E132" s="9" t="s">
        <v>35</v>
      </c>
    </row>
    <row r="133" spans="1:5" ht="20.100000000000001" customHeight="1" x14ac:dyDescent="0.25">
      <c r="A133" t="s">
        <v>66</v>
      </c>
      <c r="B133" s="10" t="s">
        <v>67</v>
      </c>
      <c r="C133" s="10" t="s">
        <v>68</v>
      </c>
      <c r="D133" s="18">
        <v>1950</v>
      </c>
      <c r="E133" s="9" t="s">
        <v>69</v>
      </c>
    </row>
    <row r="134" spans="1:5" ht="20.100000000000001" customHeight="1" x14ac:dyDescent="0.25">
      <c r="A134" s="34" t="s">
        <v>70</v>
      </c>
      <c r="B134" s="35"/>
      <c r="C134" s="35"/>
      <c r="D134" s="36">
        <v>2810.74</v>
      </c>
      <c r="E134" s="37"/>
    </row>
    <row r="135" spans="1:5" ht="20.100000000000001" customHeight="1" x14ac:dyDescent="0.25">
      <c r="A135" t="s">
        <v>325</v>
      </c>
      <c r="B135" s="10" t="s">
        <v>327</v>
      </c>
      <c r="C135" s="10" t="s">
        <v>11</v>
      </c>
      <c r="D135" s="18">
        <v>273.74</v>
      </c>
      <c r="E135" s="9" t="s">
        <v>102</v>
      </c>
    </row>
    <row r="136" spans="1:5" ht="20.100000000000001" customHeight="1" x14ac:dyDescent="0.25">
      <c r="A136" s="33" t="s">
        <v>326</v>
      </c>
      <c r="B136" s="26"/>
      <c r="C136" s="26"/>
      <c r="D136" s="23">
        <v>273.74</v>
      </c>
      <c r="E136" s="27"/>
    </row>
    <row r="137" spans="1:5" ht="20.100000000000001" customHeight="1" x14ac:dyDescent="0.25">
      <c r="A137" s="42" t="s">
        <v>243</v>
      </c>
      <c r="B137" s="43" t="s">
        <v>95</v>
      </c>
      <c r="C137" s="43" t="s">
        <v>137</v>
      </c>
      <c r="D137" s="44">
        <v>280</v>
      </c>
      <c r="E137" s="45" t="s">
        <v>39</v>
      </c>
    </row>
    <row r="138" spans="1:5" ht="20.100000000000001" customHeight="1" x14ac:dyDescent="0.25">
      <c r="A138" s="46" t="s">
        <v>244</v>
      </c>
      <c r="B138" s="47"/>
      <c r="C138" s="47"/>
      <c r="D138" s="48">
        <v>280</v>
      </c>
      <c r="E138" s="49"/>
    </row>
    <row r="139" spans="1:5" ht="20.100000000000001" customHeight="1" x14ac:dyDescent="0.25">
      <c r="A139" s="42" t="s">
        <v>202</v>
      </c>
      <c r="B139" s="43" t="s">
        <v>95</v>
      </c>
      <c r="C139" s="43" t="s">
        <v>137</v>
      </c>
      <c r="D139" s="44">
        <v>325.31</v>
      </c>
      <c r="E139" s="45" t="s">
        <v>167</v>
      </c>
    </row>
    <row r="140" spans="1:5" ht="20.100000000000001" customHeight="1" x14ac:dyDescent="0.25">
      <c r="A140" s="46" t="s">
        <v>203</v>
      </c>
      <c r="B140" s="47"/>
      <c r="C140" s="47"/>
      <c r="D140" s="48">
        <v>325.31</v>
      </c>
      <c r="E140" s="49"/>
    </row>
    <row r="141" spans="1:5" ht="20.100000000000001" customHeight="1" x14ac:dyDescent="0.25">
      <c r="A141" t="s">
        <v>328</v>
      </c>
      <c r="B141" s="10" t="s">
        <v>330</v>
      </c>
      <c r="C141" s="10" t="s">
        <v>11</v>
      </c>
      <c r="D141" s="18">
        <v>281.63</v>
      </c>
      <c r="E141" s="9" t="s">
        <v>36</v>
      </c>
    </row>
    <row r="142" spans="1:5" ht="20.100000000000001" customHeight="1" x14ac:dyDescent="0.25">
      <c r="A142" s="33" t="s">
        <v>329</v>
      </c>
      <c r="B142" s="26"/>
      <c r="C142" s="26"/>
      <c r="D142" s="23">
        <v>281.63</v>
      </c>
      <c r="E142" s="27"/>
    </row>
    <row r="143" spans="1:5" ht="20.100000000000001" customHeight="1" x14ac:dyDescent="0.25">
      <c r="A143" s="42" t="s">
        <v>144</v>
      </c>
      <c r="B143" s="43" t="s">
        <v>95</v>
      </c>
      <c r="C143" s="43" t="s">
        <v>95</v>
      </c>
      <c r="D143" s="44">
        <v>1464.8</v>
      </c>
      <c r="E143" s="45" t="s">
        <v>39</v>
      </c>
    </row>
    <row r="144" spans="1:5" ht="20.100000000000001" customHeight="1" x14ac:dyDescent="0.25">
      <c r="A144" s="46" t="s">
        <v>145</v>
      </c>
      <c r="B144" s="47"/>
      <c r="C144" s="47"/>
      <c r="D144" s="48">
        <v>1464.8</v>
      </c>
      <c r="E144" s="49"/>
    </row>
    <row r="145" spans="1:5" ht="20.100000000000001" customHeight="1" x14ac:dyDescent="0.25">
      <c r="A145" s="42" t="s">
        <v>168</v>
      </c>
      <c r="B145" s="43" t="s">
        <v>170</v>
      </c>
      <c r="C145" s="43" t="s">
        <v>11</v>
      </c>
      <c r="D145" s="44">
        <v>395.29</v>
      </c>
      <c r="E145" s="45" t="s">
        <v>133</v>
      </c>
    </row>
    <row r="146" spans="1:5" ht="20.100000000000001" customHeight="1" x14ac:dyDescent="0.25">
      <c r="A146" s="42" t="s">
        <v>168</v>
      </c>
      <c r="B146" s="43" t="s">
        <v>170</v>
      </c>
      <c r="C146" s="43" t="s">
        <v>11</v>
      </c>
      <c r="D146" s="44">
        <v>2018.75</v>
      </c>
      <c r="E146" s="45" t="s">
        <v>102</v>
      </c>
    </row>
    <row r="147" spans="1:5" ht="20.100000000000001" customHeight="1" x14ac:dyDescent="0.25">
      <c r="A147" s="46" t="s">
        <v>169</v>
      </c>
      <c r="B147" s="47"/>
      <c r="C147" s="47"/>
      <c r="D147" s="48">
        <v>2414.04</v>
      </c>
      <c r="E147" s="49"/>
    </row>
    <row r="148" spans="1:5" ht="20.100000000000001" customHeight="1" x14ac:dyDescent="0.25">
      <c r="A148" t="s">
        <v>331</v>
      </c>
      <c r="B148" s="10" t="s">
        <v>333</v>
      </c>
      <c r="C148" s="10" t="s">
        <v>11</v>
      </c>
      <c r="D148" s="18">
        <v>200.2</v>
      </c>
      <c r="E148" s="9" t="s">
        <v>334</v>
      </c>
    </row>
    <row r="149" spans="1:5" ht="20.100000000000001" customHeight="1" x14ac:dyDescent="0.25">
      <c r="A149" s="33" t="s">
        <v>332</v>
      </c>
      <c r="B149" s="26"/>
      <c r="C149" s="26"/>
      <c r="D149" s="23">
        <v>200.2</v>
      </c>
      <c r="E149" s="27"/>
    </row>
    <row r="150" spans="1:5" ht="20.100000000000001" customHeight="1" x14ac:dyDescent="0.25">
      <c r="A150" t="s">
        <v>245</v>
      </c>
      <c r="B150" s="10" t="s">
        <v>247</v>
      </c>
      <c r="C150" s="10" t="s">
        <v>12</v>
      </c>
      <c r="D150" s="18">
        <v>669</v>
      </c>
      <c r="E150" s="9" t="s">
        <v>36</v>
      </c>
    </row>
    <row r="151" spans="1:5" ht="20.100000000000001" customHeight="1" x14ac:dyDescent="0.25">
      <c r="A151" s="33" t="s">
        <v>246</v>
      </c>
      <c r="B151" s="26"/>
      <c r="C151" s="26"/>
      <c r="D151" s="23">
        <v>669</v>
      </c>
      <c r="E151" s="27"/>
    </row>
    <row r="152" spans="1:5" ht="20.100000000000001" customHeight="1" x14ac:dyDescent="0.25">
      <c r="A152" t="s">
        <v>71</v>
      </c>
      <c r="B152" s="10" t="s">
        <v>72</v>
      </c>
      <c r="C152" s="10" t="s">
        <v>11</v>
      </c>
      <c r="D152" s="18">
        <v>241</v>
      </c>
      <c r="E152" s="9" t="s">
        <v>99</v>
      </c>
    </row>
    <row r="153" spans="1:5" ht="20.100000000000001" customHeight="1" x14ac:dyDescent="0.25">
      <c r="A153" s="33" t="s">
        <v>73</v>
      </c>
      <c r="B153" s="26"/>
      <c r="C153" s="26"/>
      <c r="D153" s="23">
        <v>241</v>
      </c>
      <c r="E153" s="27"/>
    </row>
    <row r="154" spans="1:5" ht="20.100000000000001" customHeight="1" x14ac:dyDescent="0.25">
      <c r="A154" t="s">
        <v>129</v>
      </c>
      <c r="B154" s="10" t="s">
        <v>131</v>
      </c>
      <c r="C154" s="10" t="s">
        <v>11</v>
      </c>
      <c r="D154" s="18">
        <v>1689.58</v>
      </c>
      <c r="E154" s="9" t="s">
        <v>52</v>
      </c>
    </row>
    <row r="155" spans="1:5" ht="20.100000000000001" customHeight="1" x14ac:dyDescent="0.25">
      <c r="A155" s="33" t="s">
        <v>130</v>
      </c>
      <c r="B155" s="26"/>
      <c r="C155" s="26"/>
      <c r="D155" s="23">
        <v>1689.58</v>
      </c>
      <c r="E155" s="27"/>
    </row>
    <row r="156" spans="1:5" ht="20.100000000000001" customHeight="1" x14ac:dyDescent="0.25">
      <c r="A156" t="s">
        <v>219</v>
      </c>
      <c r="B156" s="10" t="s">
        <v>221</v>
      </c>
      <c r="C156" s="10" t="s">
        <v>222</v>
      </c>
      <c r="D156" s="18">
        <v>4186.5600000000004</v>
      </c>
      <c r="E156" s="9" t="s">
        <v>36</v>
      </c>
    </row>
    <row r="157" spans="1:5" ht="20.100000000000001" customHeight="1" x14ac:dyDescent="0.25">
      <c r="A157" s="33" t="s">
        <v>220</v>
      </c>
      <c r="B157" s="26"/>
      <c r="C157" s="26"/>
      <c r="D157" s="23">
        <v>4186.5600000000004</v>
      </c>
      <c r="E157" s="27"/>
    </row>
    <row r="158" spans="1:5" ht="20.100000000000001" customHeight="1" x14ac:dyDescent="0.25">
      <c r="A158" t="s">
        <v>335</v>
      </c>
      <c r="B158" s="10" t="s">
        <v>337</v>
      </c>
      <c r="C158" s="10" t="s">
        <v>338</v>
      </c>
      <c r="D158" s="18">
        <v>71.849999999999994</v>
      </c>
      <c r="E158" s="9" t="s">
        <v>37</v>
      </c>
    </row>
    <row r="159" spans="1:5" ht="20.100000000000001" customHeight="1" x14ac:dyDescent="0.25">
      <c r="A159" s="33" t="s">
        <v>336</v>
      </c>
      <c r="B159" s="26"/>
      <c r="C159" s="26"/>
      <c r="D159" s="23">
        <v>71.849999999999994</v>
      </c>
      <c r="E159" s="27"/>
    </row>
    <row r="160" spans="1:5" ht="20.100000000000001" customHeight="1" x14ac:dyDescent="0.25">
      <c r="A160" s="38" t="s">
        <v>74</v>
      </c>
      <c r="B160" s="39" t="s">
        <v>75</v>
      </c>
      <c r="C160" s="39" t="s">
        <v>10</v>
      </c>
      <c r="D160" s="40">
        <v>898.21</v>
      </c>
      <c r="E160" s="41" t="s">
        <v>65</v>
      </c>
    </row>
    <row r="161" spans="1:18" ht="20.100000000000001" customHeight="1" x14ac:dyDescent="0.25">
      <c r="A161" s="32" t="s">
        <v>76</v>
      </c>
      <c r="B161" s="25"/>
      <c r="C161" s="25"/>
      <c r="D161" s="22">
        <v>898.21</v>
      </c>
      <c r="E161" s="24"/>
      <c r="Q161" s="5"/>
    </row>
    <row r="162" spans="1:18" ht="20.100000000000001" customHeight="1" x14ac:dyDescent="0.25">
      <c r="A162" t="s">
        <v>138</v>
      </c>
      <c r="B162" s="10" t="s">
        <v>139</v>
      </c>
      <c r="C162" s="10" t="s">
        <v>20</v>
      </c>
      <c r="D162" s="18">
        <v>164.85</v>
      </c>
      <c r="E162" s="9" t="s">
        <v>37</v>
      </c>
    </row>
    <row r="163" spans="1:18" ht="20.100000000000001" customHeight="1" x14ac:dyDescent="0.25">
      <c r="A163" s="32" t="s">
        <v>140</v>
      </c>
      <c r="B163" s="25"/>
      <c r="C163" s="25"/>
      <c r="D163" s="22">
        <v>164.85</v>
      </c>
      <c r="E163" s="24"/>
    </row>
    <row r="164" spans="1:18" ht="20.100000000000001" customHeight="1" x14ac:dyDescent="0.25">
      <c r="A164" t="s">
        <v>134</v>
      </c>
      <c r="B164" s="10" t="s">
        <v>136</v>
      </c>
      <c r="C164" s="10" t="s">
        <v>10</v>
      </c>
      <c r="D164" s="18">
        <v>86.31</v>
      </c>
      <c r="E164" s="9" t="s">
        <v>133</v>
      </c>
      <c r="K164" s="5"/>
      <c r="L164" s="5" t="e">
        <f>SUM(D168,D166,#REF!,D162,D160,D156,D154,#REF!,D152,D146,D143,D139,D137,#REF!,D133,D130,D128,#REF!,D123,D121,#REF!,D117,#REF!,#REF!,#REF!,#REF!,D113,D109,#REF!,D103,#REF!,D100,D98,D96,#REF!,D94,D92,D90,#REF!,#REF!,#REF!,D84,D82,#REF!,#REF!,D76,#REF!,#REF!,D69,D67,D65,D61,D59,D55,#REF!,D53,D51,D49,D45,#REF!,#REF!,D41,D39,#REF!,#REF!,D33,#REF!,D29,D27,D25,D21,#REF!,D19,D17,D15,D13,#REF!,D11)</f>
        <v>#REF!</v>
      </c>
    </row>
    <row r="165" spans="1:18" ht="20.100000000000001" customHeight="1" x14ac:dyDescent="0.25">
      <c r="A165" s="32" t="s">
        <v>135</v>
      </c>
      <c r="B165" s="25"/>
      <c r="C165" s="25"/>
      <c r="D165" s="22">
        <v>86.31</v>
      </c>
      <c r="E165" s="24"/>
      <c r="K165" s="5"/>
      <c r="R165" s="5"/>
    </row>
    <row r="166" spans="1:18" ht="20.100000000000001" customHeight="1" x14ac:dyDescent="0.25">
      <c r="A166" t="s">
        <v>339</v>
      </c>
      <c r="B166" s="10" t="s">
        <v>341</v>
      </c>
      <c r="C166" s="10" t="s">
        <v>11</v>
      </c>
      <c r="D166" s="18">
        <v>16608.73</v>
      </c>
      <c r="E166" s="9" t="s">
        <v>241</v>
      </c>
    </row>
    <row r="167" spans="1:18" ht="20.100000000000001" customHeight="1" x14ac:dyDescent="0.25">
      <c r="A167" s="32" t="s">
        <v>340</v>
      </c>
      <c r="B167" s="25"/>
      <c r="C167" s="25"/>
      <c r="D167" s="22">
        <v>16608.73</v>
      </c>
      <c r="E167" s="24"/>
      <c r="K167" s="5"/>
      <c r="N167" s="5" t="e">
        <f>SUM(D169,#REF!,D167,D165,#REF!,D163,D161,#REF!,D159,D157,D155,D153,D147,D144,D140,D138,D134,#REF!,#REF!,D131,D129,D124,D122,#REF!,D118,#REF!,#REF!,#REF!,D114,D110,#REF!,#REF!,D104,D101,D99,D97,D95,D93,D91,D85,D83,#REF!,D77,#REF!,D70,D68,D66,D62,#REF!,D60,#REF!,D56,D54,D52,D50,D46,#REF!,D42,#REF!,D40,D34,D30,D28,D26,#REF!,D22,#REF!,D20,D18,D16,D14,#REF!,D12)</f>
        <v>#REF!</v>
      </c>
    </row>
    <row r="168" spans="1:18" ht="20.100000000000001" customHeight="1" x14ac:dyDescent="0.25">
      <c r="A168" t="s">
        <v>159</v>
      </c>
      <c r="B168" s="10" t="s">
        <v>16</v>
      </c>
      <c r="C168" s="10" t="s">
        <v>16</v>
      </c>
      <c r="D168" s="18">
        <v>300</v>
      </c>
      <c r="E168" s="9" t="s">
        <v>69</v>
      </c>
    </row>
    <row r="169" spans="1:18" ht="20.100000000000001" customHeight="1" x14ac:dyDescent="0.25">
      <c r="A169" s="32" t="s">
        <v>160</v>
      </c>
      <c r="B169" s="25"/>
      <c r="C169" s="25"/>
      <c r="D169" s="22">
        <v>300</v>
      </c>
      <c r="E169" s="24"/>
      <c r="K169" s="5" t="e">
        <f>SUM(D169,#REF!,D167,D165,#REF!,D163,D161,#REF!,#REF!,D157,#REF!,D155,D153,#REF!,#REF!,#REF!,D147,D144,D138,D134,D131,#REF!,D124,#REF!,D118,#REF!,#REF!,#REF!,D110,#REF!,D104,D99,D97,D95,D93,D91,#REF!,#REF!,#REF!,D85,D83,#REF!,#REF!,#REF!,D77,#REF!,#REF!,#REF!,D70,D68,D66,D62,D60,#REF!,D56,#REF!,D54,D52,#REF!,D50,#REF!,D46,D42,D40,#REF!,D34,D30,#REF!,D28,D26,D22,#REF!,#REF!,D20,D18,D16,D14,D12)</f>
        <v>#REF!</v>
      </c>
      <c r="Q169" s="5"/>
    </row>
    <row r="170" spans="1:18" ht="20.100000000000001" customHeight="1" x14ac:dyDescent="0.25">
      <c r="A170" t="s">
        <v>248</v>
      </c>
      <c r="B170" s="10" t="s">
        <v>16</v>
      </c>
      <c r="C170" s="10" t="s">
        <v>16</v>
      </c>
      <c r="D170" s="18">
        <v>3000</v>
      </c>
      <c r="E170" s="9" t="s">
        <v>69</v>
      </c>
      <c r="Q170" s="5"/>
    </row>
    <row r="171" spans="1:18" ht="20.100000000000001" customHeight="1" x14ac:dyDescent="0.25">
      <c r="A171" s="32" t="s">
        <v>249</v>
      </c>
      <c r="B171" s="25"/>
      <c r="C171" s="25"/>
      <c r="D171" s="22">
        <v>3000</v>
      </c>
      <c r="E171" s="24"/>
      <c r="K171" s="5" t="e">
        <f>SUM(D171,#REF!,#REF!,D167,#REF!,D164,D163,#REF!,#REF!,D159,#REF!,D157,D155,#REF!,#REF!,#REF!,D151,D146,D140,D138,D133,#REF!,D129,#REF!,D122,#REF!,#REF!,#REF!,D114,#REF!,D110,D101,D99,D97,D95,D93,#REF!,#REF!,#REF!,D87,D85,#REF!,#REF!,#REF!,D83,#REF!,#REF!,#REF!,#REF!,D70,D68,D66,D62,#REF!,D60,#REF!,#REF!,D54,#REF!,#REF!,#REF!,D50,D46,D42,#REF!,D40,#REF!,#REF!,D30,D28,D26,#REF!,#REF!,D22,D20,D18,D16,D14)</f>
        <v>#REF!</v>
      </c>
    </row>
    <row r="172" spans="1:18" ht="20.100000000000001" customHeight="1" x14ac:dyDescent="0.25">
      <c r="A172" t="s">
        <v>250</v>
      </c>
      <c r="B172" s="10" t="s">
        <v>16</v>
      </c>
      <c r="C172" s="10" t="s">
        <v>16</v>
      </c>
      <c r="D172" s="18">
        <v>2033.3</v>
      </c>
      <c r="E172" s="9" t="s">
        <v>79</v>
      </c>
    </row>
    <row r="173" spans="1:18" ht="20.100000000000001" customHeight="1" x14ac:dyDescent="0.25">
      <c r="A173" s="32" t="s">
        <v>251</v>
      </c>
      <c r="B173" s="25"/>
      <c r="C173" s="25"/>
      <c r="D173" s="22">
        <v>2033.3</v>
      </c>
      <c r="E173" s="24"/>
    </row>
    <row r="174" spans="1:18" ht="20.100000000000001" customHeight="1" x14ac:dyDescent="0.25">
      <c r="A174" t="s">
        <v>342</v>
      </c>
      <c r="B174" s="10" t="s">
        <v>16</v>
      </c>
      <c r="C174" s="10" t="s">
        <v>16</v>
      </c>
      <c r="D174" s="18">
        <v>415.77</v>
      </c>
      <c r="E174" s="9" t="s">
        <v>79</v>
      </c>
    </row>
    <row r="175" spans="1:18" ht="20.100000000000001" customHeight="1" x14ac:dyDescent="0.25">
      <c r="A175" s="32" t="s">
        <v>343</v>
      </c>
      <c r="B175" s="25"/>
      <c r="C175" s="25"/>
      <c r="D175" s="22">
        <v>415.77</v>
      </c>
      <c r="E175" s="24"/>
    </row>
    <row r="176" spans="1:18" ht="20.100000000000001" customHeight="1" x14ac:dyDescent="0.25">
      <c r="A176" t="s">
        <v>80</v>
      </c>
      <c r="B176" s="10" t="s">
        <v>16</v>
      </c>
      <c r="C176" s="10" t="s">
        <v>16</v>
      </c>
      <c r="D176" s="18">
        <v>3948</v>
      </c>
      <c r="E176" s="9" t="s">
        <v>79</v>
      </c>
    </row>
    <row r="177" spans="1:5" ht="20.100000000000001" customHeight="1" x14ac:dyDescent="0.25">
      <c r="A177" s="32" t="s">
        <v>81</v>
      </c>
      <c r="B177" s="25"/>
      <c r="C177" s="25"/>
      <c r="D177" s="22">
        <v>3948</v>
      </c>
      <c r="E177" s="24"/>
    </row>
    <row r="178" spans="1:5" ht="20.100000000000001" customHeight="1" x14ac:dyDescent="0.25">
      <c r="A178" t="s">
        <v>194</v>
      </c>
      <c r="B178" s="10" t="s">
        <v>16</v>
      </c>
      <c r="C178" s="10" t="s">
        <v>16</v>
      </c>
      <c r="D178" s="18">
        <v>1009.81</v>
      </c>
      <c r="E178" s="9" t="s">
        <v>79</v>
      </c>
    </row>
    <row r="179" spans="1:5" ht="20.100000000000001" customHeight="1" x14ac:dyDescent="0.25">
      <c r="A179" s="32" t="s">
        <v>193</v>
      </c>
      <c r="B179" s="25"/>
      <c r="C179" s="25"/>
      <c r="D179" s="22">
        <v>1009.81</v>
      </c>
      <c r="E179" s="24"/>
    </row>
    <row r="180" spans="1:5" ht="20.100000000000001" customHeight="1" x14ac:dyDescent="0.25">
      <c r="A180" t="s">
        <v>171</v>
      </c>
      <c r="B180" s="10" t="s">
        <v>16</v>
      </c>
      <c r="C180" s="10" t="s">
        <v>16</v>
      </c>
      <c r="D180" s="18">
        <v>1021.04</v>
      </c>
      <c r="E180" s="9" t="s">
        <v>79</v>
      </c>
    </row>
    <row r="181" spans="1:5" ht="20.100000000000001" customHeight="1" x14ac:dyDescent="0.25">
      <c r="A181" s="32" t="s">
        <v>172</v>
      </c>
      <c r="B181" s="25"/>
      <c r="C181" s="25"/>
      <c r="D181" s="22">
        <v>1021.04</v>
      </c>
      <c r="E181" s="24"/>
    </row>
    <row r="182" spans="1:5" ht="20.100000000000001" customHeight="1" x14ac:dyDescent="0.25">
      <c r="A182" t="s">
        <v>344</v>
      </c>
      <c r="B182" s="10" t="s">
        <v>16</v>
      </c>
      <c r="C182" s="10" t="s">
        <v>16</v>
      </c>
      <c r="D182" s="18">
        <v>270.89999999999998</v>
      </c>
      <c r="E182" s="9" t="s">
        <v>79</v>
      </c>
    </row>
    <row r="183" spans="1:5" ht="20.100000000000001" customHeight="1" x14ac:dyDescent="0.25">
      <c r="A183" s="32" t="s">
        <v>345</v>
      </c>
      <c r="B183" s="25"/>
      <c r="C183" s="25"/>
      <c r="D183" s="22">
        <v>270.89999999999998</v>
      </c>
      <c r="E183" s="24"/>
    </row>
    <row r="184" spans="1:5" ht="20.100000000000001" customHeight="1" x14ac:dyDescent="0.25">
      <c r="A184" t="s">
        <v>82</v>
      </c>
      <c r="B184" s="10" t="s">
        <v>16</v>
      </c>
      <c r="C184" s="10" t="s">
        <v>16</v>
      </c>
      <c r="D184" s="18">
        <v>4315.26</v>
      </c>
      <c r="E184" s="9" t="s">
        <v>79</v>
      </c>
    </row>
    <row r="185" spans="1:5" ht="20.100000000000001" customHeight="1" x14ac:dyDescent="0.25">
      <c r="A185" s="32" t="s">
        <v>83</v>
      </c>
      <c r="B185" s="25"/>
      <c r="C185" s="25"/>
      <c r="D185" s="22">
        <v>4315.26</v>
      </c>
      <c r="E185" s="24"/>
    </row>
    <row r="186" spans="1:5" ht="20.100000000000001" customHeight="1" x14ac:dyDescent="0.25">
      <c r="A186" t="s">
        <v>346</v>
      </c>
      <c r="B186" s="10" t="s">
        <v>16</v>
      </c>
      <c r="C186" s="10" t="s">
        <v>16</v>
      </c>
      <c r="D186" s="18">
        <v>1049.93</v>
      </c>
      <c r="E186" s="9" t="s">
        <v>79</v>
      </c>
    </row>
    <row r="187" spans="1:5" ht="20.100000000000001" customHeight="1" x14ac:dyDescent="0.25">
      <c r="A187" s="32" t="s">
        <v>347</v>
      </c>
      <c r="B187" s="25"/>
      <c r="C187" s="25"/>
      <c r="D187" s="22">
        <v>1049.93</v>
      </c>
      <c r="E187" s="24"/>
    </row>
    <row r="188" spans="1:5" ht="20.100000000000001" customHeight="1" x14ac:dyDescent="0.25">
      <c r="A188" t="s">
        <v>173</v>
      </c>
      <c r="B188" s="10" t="s">
        <v>16</v>
      </c>
      <c r="C188" s="10" t="s">
        <v>16</v>
      </c>
      <c r="D188" s="18">
        <v>970.6</v>
      </c>
      <c r="E188" s="9" t="s">
        <v>79</v>
      </c>
    </row>
    <row r="189" spans="1:5" ht="20.100000000000001" customHeight="1" x14ac:dyDescent="0.25">
      <c r="A189" s="32" t="s">
        <v>174</v>
      </c>
      <c r="B189" s="25"/>
      <c r="C189" s="25"/>
      <c r="D189" s="22">
        <v>970.6</v>
      </c>
      <c r="E189" s="24"/>
    </row>
    <row r="190" spans="1:5" ht="20.100000000000001" customHeight="1" x14ac:dyDescent="0.25">
      <c r="A190" t="s">
        <v>197</v>
      </c>
      <c r="B190" s="10" t="s">
        <v>16</v>
      </c>
      <c r="C190" s="10" t="s">
        <v>16</v>
      </c>
      <c r="D190" s="18">
        <v>1532.52</v>
      </c>
      <c r="E190" s="9" t="s">
        <v>79</v>
      </c>
    </row>
    <row r="191" spans="1:5" ht="20.100000000000001" customHeight="1" x14ac:dyDescent="0.25">
      <c r="A191" s="32" t="s">
        <v>198</v>
      </c>
      <c r="B191" s="25"/>
      <c r="C191" s="25"/>
      <c r="D191" s="22">
        <v>1532.52</v>
      </c>
      <c r="E191" s="24"/>
    </row>
    <row r="192" spans="1:5" ht="20.100000000000001" customHeight="1" x14ac:dyDescent="0.25">
      <c r="A192" t="s">
        <v>161</v>
      </c>
      <c r="B192" s="10" t="s">
        <v>16</v>
      </c>
      <c r="C192" s="10" t="s">
        <v>16</v>
      </c>
      <c r="D192" s="18">
        <v>672.86</v>
      </c>
      <c r="E192" s="9" t="s">
        <v>79</v>
      </c>
    </row>
    <row r="193" spans="1:5" ht="20.100000000000001" customHeight="1" x14ac:dyDescent="0.25">
      <c r="A193" s="32" t="s">
        <v>162</v>
      </c>
      <c r="B193" s="25"/>
      <c r="C193" s="25"/>
      <c r="D193" s="22">
        <v>672.86</v>
      </c>
      <c r="E193" s="24"/>
    </row>
    <row r="194" spans="1:5" ht="20.100000000000001" customHeight="1" x14ac:dyDescent="0.25">
      <c r="A194" t="s">
        <v>376</v>
      </c>
      <c r="B194" s="10" t="s">
        <v>16</v>
      </c>
      <c r="C194" s="10" t="s">
        <v>16</v>
      </c>
      <c r="D194" s="18">
        <v>2193.77</v>
      </c>
      <c r="E194" s="9" t="s">
        <v>79</v>
      </c>
    </row>
    <row r="195" spans="1:5" ht="20.100000000000001" customHeight="1" x14ac:dyDescent="0.25">
      <c r="A195" s="32" t="s">
        <v>377</v>
      </c>
      <c r="B195" s="25"/>
      <c r="C195" s="25"/>
      <c r="D195" s="22">
        <v>2193.77</v>
      </c>
      <c r="E195" s="24"/>
    </row>
    <row r="196" spans="1:5" ht="20.100000000000001" customHeight="1" x14ac:dyDescent="0.25">
      <c r="A196" t="s">
        <v>204</v>
      </c>
      <c r="B196" s="10" t="s">
        <v>16</v>
      </c>
      <c r="C196" s="10" t="s">
        <v>16</v>
      </c>
      <c r="D196" s="18">
        <v>1478.14</v>
      </c>
      <c r="E196" s="9" t="s">
        <v>79</v>
      </c>
    </row>
    <row r="197" spans="1:5" ht="20.100000000000001" customHeight="1" x14ac:dyDescent="0.25">
      <c r="A197" s="32" t="s">
        <v>205</v>
      </c>
      <c r="B197" s="25"/>
      <c r="C197" s="25"/>
      <c r="D197" s="22">
        <v>1478.14</v>
      </c>
      <c r="E197" s="24"/>
    </row>
    <row r="198" spans="1:5" ht="20.100000000000001" customHeight="1" x14ac:dyDescent="0.25">
      <c r="A198" t="s">
        <v>84</v>
      </c>
      <c r="B198" s="10" t="s">
        <v>16</v>
      </c>
      <c r="C198" s="10" t="s">
        <v>16</v>
      </c>
      <c r="D198" s="18">
        <v>5881.63</v>
      </c>
      <c r="E198" s="9" t="s">
        <v>79</v>
      </c>
    </row>
    <row r="199" spans="1:5" ht="20.100000000000001" customHeight="1" x14ac:dyDescent="0.25">
      <c r="A199" s="33" t="s">
        <v>85</v>
      </c>
      <c r="B199" s="26"/>
      <c r="C199" s="26"/>
      <c r="D199" s="23">
        <v>5881.63</v>
      </c>
      <c r="E199" s="27"/>
    </row>
    <row r="200" spans="1:5" ht="20.100000000000001" customHeight="1" x14ac:dyDescent="0.25">
      <c r="A200" t="s">
        <v>348</v>
      </c>
      <c r="B200" s="10" t="s">
        <v>16</v>
      </c>
      <c r="C200" s="10" t="s">
        <v>16</v>
      </c>
      <c r="D200" s="18">
        <v>2774.02</v>
      </c>
      <c r="E200" s="9" t="s">
        <v>79</v>
      </c>
    </row>
    <row r="201" spans="1:5" ht="20.100000000000001" customHeight="1" x14ac:dyDescent="0.25">
      <c r="A201" s="33" t="s">
        <v>349</v>
      </c>
      <c r="B201" s="26"/>
      <c r="C201" s="26"/>
      <c r="D201" s="23">
        <v>2774.02</v>
      </c>
      <c r="E201" s="27"/>
    </row>
    <row r="202" spans="1:5" ht="20.100000000000001" customHeight="1" x14ac:dyDescent="0.25">
      <c r="A202" t="s">
        <v>351</v>
      </c>
      <c r="B202" s="10" t="s">
        <v>16</v>
      </c>
      <c r="C202" s="10" t="s">
        <v>16</v>
      </c>
      <c r="D202" s="18">
        <v>2478.62</v>
      </c>
      <c r="E202" s="9" t="s">
        <v>79</v>
      </c>
    </row>
    <row r="203" spans="1:5" ht="20.100000000000001" customHeight="1" x14ac:dyDescent="0.25">
      <c r="A203" s="33" t="s">
        <v>350</v>
      </c>
      <c r="B203" s="26"/>
      <c r="C203" s="26"/>
      <c r="D203" s="23">
        <v>2478.62</v>
      </c>
      <c r="E203" s="27"/>
    </row>
    <row r="204" spans="1:5" ht="20.100000000000001" customHeight="1" x14ac:dyDescent="0.25">
      <c r="A204" t="s">
        <v>352</v>
      </c>
      <c r="B204" s="10" t="s">
        <v>16</v>
      </c>
      <c r="C204" s="10" t="s">
        <v>16</v>
      </c>
      <c r="D204" s="18">
        <v>426.47</v>
      </c>
      <c r="E204" s="9" t="s">
        <v>79</v>
      </c>
    </row>
    <row r="205" spans="1:5" ht="20.100000000000001" customHeight="1" x14ac:dyDescent="0.25">
      <c r="A205" s="33" t="s">
        <v>353</v>
      </c>
      <c r="B205" s="26"/>
      <c r="C205" s="26"/>
      <c r="D205" s="23">
        <v>426.47</v>
      </c>
      <c r="E205" s="27"/>
    </row>
    <row r="206" spans="1:5" ht="20.100000000000001" customHeight="1" x14ac:dyDescent="0.25">
      <c r="A206" t="s">
        <v>354</v>
      </c>
      <c r="B206" s="10" t="s">
        <v>16</v>
      </c>
      <c r="C206" s="10" t="s">
        <v>16</v>
      </c>
      <c r="D206" s="18">
        <v>937.83</v>
      </c>
      <c r="E206" s="9" t="s">
        <v>79</v>
      </c>
    </row>
    <row r="207" spans="1:5" ht="20.100000000000001" customHeight="1" x14ac:dyDescent="0.25">
      <c r="A207" s="33" t="s">
        <v>355</v>
      </c>
      <c r="B207" s="26"/>
      <c r="C207" s="26"/>
      <c r="D207" s="23">
        <v>937.83</v>
      </c>
      <c r="E207" s="27"/>
    </row>
    <row r="208" spans="1:5" ht="20.100000000000001" customHeight="1" x14ac:dyDescent="0.25">
      <c r="A208" t="s">
        <v>356</v>
      </c>
      <c r="B208" s="10" t="s">
        <v>16</v>
      </c>
      <c r="C208" s="10" t="s">
        <v>16</v>
      </c>
      <c r="D208" s="18">
        <v>362.49</v>
      </c>
      <c r="E208" s="9" t="s">
        <v>79</v>
      </c>
    </row>
    <row r="209" spans="1:14" ht="20.100000000000001" customHeight="1" x14ac:dyDescent="0.25">
      <c r="A209" s="33" t="s">
        <v>357</v>
      </c>
      <c r="B209" s="26"/>
      <c r="C209" s="26"/>
      <c r="D209" s="23">
        <v>362.49</v>
      </c>
      <c r="E209" s="27"/>
    </row>
    <row r="210" spans="1:14" ht="20.100000000000001" customHeight="1" x14ac:dyDescent="0.25">
      <c r="A210" t="s">
        <v>358</v>
      </c>
      <c r="B210" s="10" t="s">
        <v>16</v>
      </c>
      <c r="C210" s="10" t="s">
        <v>16</v>
      </c>
      <c r="D210" s="18">
        <v>1871.47</v>
      </c>
      <c r="E210" s="9" t="s">
        <v>79</v>
      </c>
    </row>
    <row r="211" spans="1:14" ht="20.100000000000001" customHeight="1" x14ac:dyDescent="0.25">
      <c r="A211" s="33" t="s">
        <v>359</v>
      </c>
      <c r="B211" s="26"/>
      <c r="C211" s="26"/>
      <c r="D211" s="23">
        <v>1871.47</v>
      </c>
      <c r="E211" s="27"/>
    </row>
    <row r="212" spans="1:14" ht="20.100000000000001" customHeight="1" x14ac:dyDescent="0.25">
      <c r="A212" t="s">
        <v>175</v>
      </c>
      <c r="B212" s="10" t="s">
        <v>16</v>
      </c>
      <c r="C212" s="10" t="s">
        <v>16</v>
      </c>
      <c r="D212" s="18">
        <v>1507.37</v>
      </c>
      <c r="E212" s="9" t="s">
        <v>79</v>
      </c>
    </row>
    <row r="213" spans="1:14" ht="20.100000000000001" customHeight="1" x14ac:dyDescent="0.25">
      <c r="A213" s="33" t="s">
        <v>176</v>
      </c>
      <c r="B213" s="26"/>
      <c r="C213" s="26"/>
      <c r="D213" s="23">
        <v>1507.37</v>
      </c>
      <c r="E213" s="27"/>
    </row>
    <row r="214" spans="1:14" ht="20.100000000000001" customHeight="1" x14ac:dyDescent="0.25">
      <c r="A214" t="s">
        <v>360</v>
      </c>
      <c r="B214" s="10" t="s">
        <v>16</v>
      </c>
      <c r="C214" s="10" t="s">
        <v>16</v>
      </c>
      <c r="D214" s="18">
        <v>1909.85</v>
      </c>
      <c r="E214" s="9" t="s">
        <v>79</v>
      </c>
    </row>
    <row r="215" spans="1:14" ht="20.100000000000001" customHeight="1" x14ac:dyDescent="0.25">
      <c r="A215" s="33" t="s">
        <v>361</v>
      </c>
      <c r="B215" s="26"/>
      <c r="C215" s="26"/>
      <c r="D215" s="23">
        <v>1909.85</v>
      </c>
      <c r="E215" s="27"/>
    </row>
    <row r="216" spans="1:14" ht="20.100000000000001" customHeight="1" x14ac:dyDescent="0.25">
      <c r="A216" t="s">
        <v>206</v>
      </c>
      <c r="B216" s="10" t="s">
        <v>16</v>
      </c>
      <c r="C216" s="10" t="s">
        <v>16</v>
      </c>
      <c r="D216" s="18">
        <v>1053.8</v>
      </c>
      <c r="E216" s="9" t="s">
        <v>79</v>
      </c>
    </row>
    <row r="217" spans="1:14" ht="20.100000000000001" customHeight="1" x14ac:dyDescent="0.25">
      <c r="A217" s="33" t="s">
        <v>207</v>
      </c>
      <c r="B217" s="26"/>
      <c r="C217" s="26"/>
      <c r="D217" s="23">
        <v>1053.8</v>
      </c>
      <c r="E217" s="27"/>
    </row>
    <row r="218" spans="1:14" ht="20.100000000000001" customHeight="1" x14ac:dyDescent="0.25">
      <c r="A218" t="s">
        <v>378</v>
      </c>
      <c r="B218" s="10" t="s">
        <v>16</v>
      </c>
      <c r="C218" s="10" t="s">
        <v>16</v>
      </c>
      <c r="D218" s="18">
        <v>1121.53</v>
      </c>
      <c r="E218" s="9" t="s">
        <v>79</v>
      </c>
    </row>
    <row r="219" spans="1:14" ht="20.100000000000001" customHeight="1" x14ac:dyDescent="0.25">
      <c r="A219" s="33" t="s">
        <v>379</v>
      </c>
      <c r="B219" s="26"/>
      <c r="C219" s="26"/>
      <c r="D219" s="23">
        <v>1121.53</v>
      </c>
      <c r="E219" s="27"/>
    </row>
    <row r="220" spans="1:14" ht="20.100000000000001" customHeight="1" x14ac:dyDescent="0.25">
      <c r="A220" t="s">
        <v>223</v>
      </c>
      <c r="B220" s="10" t="s">
        <v>16</v>
      </c>
      <c r="C220" s="10" t="s">
        <v>16</v>
      </c>
      <c r="D220" s="18">
        <v>1900.94</v>
      </c>
      <c r="E220" s="9" t="s">
        <v>79</v>
      </c>
      <c r="N220" s="5"/>
    </row>
    <row r="221" spans="1:14" ht="20.100000000000001" customHeight="1" x14ac:dyDescent="0.25">
      <c r="A221" s="33" t="s">
        <v>224</v>
      </c>
      <c r="B221" s="26"/>
      <c r="C221" s="26"/>
      <c r="D221" s="23">
        <v>1900.94</v>
      </c>
      <c r="E221" s="27"/>
    </row>
    <row r="222" spans="1:14" ht="20.100000000000001" customHeight="1" x14ac:dyDescent="0.25">
      <c r="A222" t="s">
        <v>208</v>
      </c>
      <c r="B222" s="10" t="s">
        <v>16</v>
      </c>
      <c r="C222" s="10" t="s">
        <v>16</v>
      </c>
      <c r="D222" s="18">
        <v>1844.44</v>
      </c>
      <c r="E222" s="9" t="s">
        <v>79</v>
      </c>
    </row>
    <row r="223" spans="1:14" ht="20.100000000000001" customHeight="1" x14ac:dyDescent="0.25">
      <c r="A223" s="33" t="s">
        <v>209</v>
      </c>
      <c r="B223" s="26"/>
      <c r="C223" s="26"/>
      <c r="D223" s="23">
        <v>1844.44</v>
      </c>
      <c r="E223" s="27"/>
      <c r="L223" t="e">
        <f>#REF!</f>
        <v>#REF!</v>
      </c>
    </row>
    <row r="224" spans="1:14" ht="20.100000000000001" customHeight="1" x14ac:dyDescent="0.25">
      <c r="A224" t="s">
        <v>86</v>
      </c>
      <c r="B224" s="10" t="s">
        <v>16</v>
      </c>
      <c r="C224" s="10" t="s">
        <v>16</v>
      </c>
      <c r="D224" s="18">
        <v>785.61</v>
      </c>
      <c r="E224" s="9" t="s">
        <v>79</v>
      </c>
    </row>
    <row r="225" spans="1:5" ht="20.100000000000001" customHeight="1" x14ac:dyDescent="0.25">
      <c r="A225" s="32" t="s">
        <v>87</v>
      </c>
      <c r="B225" s="25"/>
      <c r="C225" s="25"/>
      <c r="D225" s="22">
        <v>785.61</v>
      </c>
      <c r="E225" s="24"/>
    </row>
    <row r="226" spans="1:5" ht="20.100000000000001" customHeight="1" x14ac:dyDescent="0.25">
      <c r="A226" t="s">
        <v>177</v>
      </c>
      <c r="B226" s="10" t="s">
        <v>16</v>
      </c>
      <c r="C226" s="10" t="s">
        <v>16</v>
      </c>
      <c r="D226" s="18">
        <v>1079.3900000000001</v>
      </c>
      <c r="E226" s="9" t="s">
        <v>79</v>
      </c>
    </row>
    <row r="227" spans="1:5" ht="20.100000000000001" customHeight="1" x14ac:dyDescent="0.25">
      <c r="A227" s="32" t="s">
        <v>178</v>
      </c>
      <c r="B227" s="25"/>
      <c r="C227" s="25"/>
      <c r="D227" s="22">
        <v>1079.3900000000001</v>
      </c>
      <c r="E227" s="24"/>
    </row>
    <row r="228" spans="1:5" ht="20.100000000000001" customHeight="1" x14ac:dyDescent="0.25">
      <c r="A228" t="s">
        <v>362</v>
      </c>
      <c r="B228" s="10" t="s">
        <v>16</v>
      </c>
      <c r="C228" s="10" t="s">
        <v>16</v>
      </c>
      <c r="D228" s="18">
        <v>931.9</v>
      </c>
      <c r="E228" s="9" t="s">
        <v>79</v>
      </c>
    </row>
    <row r="229" spans="1:5" ht="20.100000000000001" customHeight="1" x14ac:dyDescent="0.25">
      <c r="A229" s="32" t="s">
        <v>363</v>
      </c>
      <c r="B229" s="25"/>
      <c r="C229" s="25"/>
      <c r="D229" s="22">
        <v>931.9</v>
      </c>
      <c r="E229" s="24"/>
    </row>
    <row r="230" spans="1:5" ht="20.100000000000001" customHeight="1" x14ac:dyDescent="0.25">
      <c r="A230" t="s">
        <v>105</v>
      </c>
      <c r="B230" s="10" t="s">
        <v>16</v>
      </c>
      <c r="C230" s="10" t="s">
        <v>16</v>
      </c>
      <c r="D230" s="18">
        <v>2058.84</v>
      </c>
      <c r="E230" s="9" t="s">
        <v>79</v>
      </c>
    </row>
    <row r="231" spans="1:5" ht="20.100000000000001" customHeight="1" x14ac:dyDescent="0.25">
      <c r="A231" s="32" t="s">
        <v>106</v>
      </c>
      <c r="B231" s="25"/>
      <c r="C231" s="25"/>
      <c r="D231" s="22">
        <v>2058.84</v>
      </c>
      <c r="E231" s="24"/>
    </row>
    <row r="232" spans="1:5" ht="20.100000000000001" customHeight="1" x14ac:dyDescent="0.25">
      <c r="A232" t="s">
        <v>225</v>
      </c>
      <c r="B232" s="10" t="s">
        <v>16</v>
      </c>
      <c r="C232" s="10" t="s">
        <v>16</v>
      </c>
      <c r="D232" s="18">
        <v>2565.04</v>
      </c>
      <c r="E232" s="9" t="s">
        <v>79</v>
      </c>
    </row>
    <row r="233" spans="1:5" ht="20.100000000000001" customHeight="1" x14ac:dyDescent="0.25">
      <c r="A233" s="32" t="s">
        <v>226</v>
      </c>
      <c r="B233" s="25"/>
      <c r="C233" s="25"/>
      <c r="D233" s="22">
        <v>2565.04</v>
      </c>
      <c r="E233" s="24"/>
    </row>
    <row r="234" spans="1:5" ht="20.100000000000001" customHeight="1" x14ac:dyDescent="0.25">
      <c r="A234" t="s">
        <v>364</v>
      </c>
      <c r="B234" s="10" t="s">
        <v>16</v>
      </c>
      <c r="C234" s="10" t="s">
        <v>16</v>
      </c>
      <c r="D234" s="18">
        <v>4557.1899999999996</v>
      </c>
      <c r="E234" s="9" t="s">
        <v>79</v>
      </c>
    </row>
    <row r="235" spans="1:5" ht="20.100000000000001" customHeight="1" x14ac:dyDescent="0.25">
      <c r="A235" s="32" t="s">
        <v>365</v>
      </c>
      <c r="B235" s="25"/>
      <c r="C235" s="25"/>
      <c r="D235" s="22">
        <v>4557.1899999999996</v>
      </c>
      <c r="E235" s="24"/>
    </row>
    <row r="236" spans="1:5" ht="20.100000000000001" customHeight="1" x14ac:dyDescent="0.25">
      <c r="A236" t="s">
        <v>103</v>
      </c>
      <c r="B236" s="10" t="s">
        <v>16</v>
      </c>
      <c r="C236" s="10" t="s">
        <v>16</v>
      </c>
      <c r="D236" s="18">
        <v>3432.43</v>
      </c>
      <c r="E236" s="9" t="s">
        <v>79</v>
      </c>
    </row>
    <row r="237" spans="1:5" ht="20.100000000000001" customHeight="1" x14ac:dyDescent="0.25">
      <c r="A237" s="32" t="s">
        <v>104</v>
      </c>
      <c r="B237" s="25"/>
      <c r="C237" s="25"/>
      <c r="D237" s="22">
        <v>3432.43</v>
      </c>
      <c r="E237" s="24"/>
    </row>
    <row r="238" spans="1:5" ht="20.100000000000001" customHeight="1" x14ac:dyDescent="0.25">
      <c r="A238" t="s">
        <v>227</v>
      </c>
      <c r="B238" s="10" t="s">
        <v>16</v>
      </c>
      <c r="C238" s="10" t="s">
        <v>16</v>
      </c>
      <c r="D238" s="18">
        <v>5791.71</v>
      </c>
      <c r="E238" s="9" t="s">
        <v>79</v>
      </c>
    </row>
    <row r="239" spans="1:5" ht="20.100000000000001" customHeight="1" x14ac:dyDescent="0.25">
      <c r="A239" s="32" t="s">
        <v>228</v>
      </c>
      <c r="B239" s="25"/>
      <c r="C239" s="25"/>
      <c r="D239" s="22">
        <v>5791.71</v>
      </c>
      <c r="E239" s="24"/>
    </row>
    <row r="240" spans="1:5" ht="20.100000000000001" customHeight="1" x14ac:dyDescent="0.25">
      <c r="A240" t="s">
        <v>252</v>
      </c>
      <c r="B240" s="10" t="s">
        <v>16</v>
      </c>
      <c r="C240" s="10" t="s">
        <v>16</v>
      </c>
      <c r="D240" s="18">
        <v>1689.38</v>
      </c>
      <c r="E240" s="9" t="s">
        <v>79</v>
      </c>
    </row>
    <row r="241" spans="1:5" ht="20.100000000000001" customHeight="1" x14ac:dyDescent="0.25">
      <c r="A241" s="32" t="s">
        <v>253</v>
      </c>
      <c r="B241" s="25"/>
      <c r="C241" s="25"/>
      <c r="D241" s="22">
        <v>1689.38</v>
      </c>
      <c r="E241" s="24"/>
    </row>
    <row r="242" spans="1:5" ht="20.100000000000001" customHeight="1" x14ac:dyDescent="0.25">
      <c r="A242" t="s">
        <v>254</v>
      </c>
      <c r="B242" s="10" t="s">
        <v>16</v>
      </c>
      <c r="C242" s="10" t="s">
        <v>16</v>
      </c>
      <c r="D242" s="18">
        <v>1777.31</v>
      </c>
      <c r="E242" s="9" t="s">
        <v>79</v>
      </c>
    </row>
    <row r="243" spans="1:5" ht="20.100000000000001" customHeight="1" x14ac:dyDescent="0.25">
      <c r="A243" s="32" t="s">
        <v>255</v>
      </c>
      <c r="B243" s="25"/>
      <c r="C243" s="25"/>
      <c r="D243" s="22">
        <v>1777.31</v>
      </c>
      <c r="E243" s="24"/>
    </row>
    <row r="244" spans="1:5" ht="20.100000000000001" customHeight="1" x14ac:dyDescent="0.25">
      <c r="A244" t="s">
        <v>107</v>
      </c>
      <c r="B244" s="10"/>
      <c r="C244" s="10" t="s">
        <v>16</v>
      </c>
      <c r="D244" s="18">
        <v>6892.63</v>
      </c>
      <c r="E244" s="9" t="s">
        <v>79</v>
      </c>
    </row>
    <row r="245" spans="1:5" ht="20.100000000000001" customHeight="1" x14ac:dyDescent="0.25">
      <c r="A245" s="32" t="s">
        <v>108</v>
      </c>
      <c r="B245" s="25"/>
      <c r="C245" s="25"/>
      <c r="D245" s="22">
        <v>6892.63</v>
      </c>
      <c r="E245" s="24"/>
    </row>
    <row r="246" spans="1:5" ht="20.100000000000001" customHeight="1" x14ac:dyDescent="0.25">
      <c r="A246" t="s">
        <v>146</v>
      </c>
      <c r="B246" s="10"/>
      <c r="C246" s="10" t="s">
        <v>16</v>
      </c>
      <c r="D246" s="18">
        <v>2552.65</v>
      </c>
      <c r="E246" s="9" t="s">
        <v>79</v>
      </c>
    </row>
    <row r="247" spans="1:5" ht="20.100000000000001" customHeight="1" x14ac:dyDescent="0.25">
      <c r="A247" s="32" t="s">
        <v>147</v>
      </c>
      <c r="B247" s="25"/>
      <c r="C247" s="25"/>
      <c r="D247" s="22">
        <v>2552.65</v>
      </c>
      <c r="E247" s="24"/>
    </row>
    <row r="248" spans="1:5" ht="20.100000000000001" customHeight="1" x14ac:dyDescent="0.25">
      <c r="A248" t="s">
        <v>210</v>
      </c>
      <c r="B248" s="10"/>
      <c r="C248" s="10" t="s">
        <v>16</v>
      </c>
      <c r="D248" s="18">
        <v>1741.89</v>
      </c>
      <c r="E248" s="9" t="s">
        <v>79</v>
      </c>
    </row>
    <row r="249" spans="1:5" ht="20.100000000000001" customHeight="1" x14ac:dyDescent="0.25">
      <c r="A249" s="32" t="s">
        <v>211</v>
      </c>
      <c r="B249" s="25"/>
      <c r="C249" s="25"/>
      <c r="D249" s="22">
        <v>1741.89</v>
      </c>
      <c r="E249" s="24"/>
    </row>
    <row r="250" spans="1:5" ht="20.100000000000001" customHeight="1" x14ac:dyDescent="0.25">
      <c r="A250" t="s">
        <v>195</v>
      </c>
      <c r="B250" s="10"/>
      <c r="C250" s="10" t="s">
        <v>16</v>
      </c>
      <c r="D250" s="18">
        <v>1891.66</v>
      </c>
      <c r="E250" s="9" t="s">
        <v>79</v>
      </c>
    </row>
    <row r="251" spans="1:5" ht="20.100000000000001" customHeight="1" x14ac:dyDescent="0.25">
      <c r="A251" s="32" t="s">
        <v>196</v>
      </c>
      <c r="B251" s="25"/>
      <c r="C251" s="25"/>
      <c r="D251" s="22">
        <v>1891.66</v>
      </c>
      <c r="E251" s="24"/>
    </row>
    <row r="252" spans="1:5" ht="20.100000000000001" customHeight="1" x14ac:dyDescent="0.25">
      <c r="A252" t="s">
        <v>88</v>
      </c>
      <c r="B252" s="10" t="s">
        <v>16</v>
      </c>
      <c r="C252" s="10" t="s">
        <v>16</v>
      </c>
      <c r="D252" s="18">
        <v>4414.7</v>
      </c>
      <c r="E252" s="9" t="s">
        <v>79</v>
      </c>
    </row>
    <row r="253" spans="1:5" ht="20.100000000000001" customHeight="1" x14ac:dyDescent="0.25">
      <c r="A253" s="32" t="s">
        <v>89</v>
      </c>
      <c r="B253" s="25"/>
      <c r="C253" s="25"/>
      <c r="D253" s="22">
        <v>4414.7</v>
      </c>
      <c r="E253" s="24"/>
    </row>
    <row r="254" spans="1:5" ht="20.100000000000001" customHeight="1" x14ac:dyDescent="0.25">
      <c r="A254" t="s">
        <v>366</v>
      </c>
      <c r="B254" s="10" t="s">
        <v>16</v>
      </c>
      <c r="C254" s="10" t="s">
        <v>16</v>
      </c>
      <c r="D254" s="18">
        <v>2823.81</v>
      </c>
      <c r="E254" s="9" t="s">
        <v>79</v>
      </c>
    </row>
    <row r="255" spans="1:5" ht="20.100000000000001" customHeight="1" x14ac:dyDescent="0.25">
      <c r="A255" s="32" t="s">
        <v>367</v>
      </c>
      <c r="B255" s="25"/>
      <c r="C255" s="25"/>
      <c r="D255" s="22">
        <v>2823.81</v>
      </c>
      <c r="E255" s="24"/>
    </row>
    <row r="256" spans="1:5" ht="20.100000000000001" customHeight="1" x14ac:dyDescent="0.25">
      <c r="A256" t="s">
        <v>148</v>
      </c>
      <c r="B256" s="10" t="s">
        <v>16</v>
      </c>
      <c r="C256" s="10" t="s">
        <v>16</v>
      </c>
      <c r="D256" s="18">
        <v>3085.2</v>
      </c>
      <c r="E256" s="9" t="s">
        <v>79</v>
      </c>
    </row>
    <row r="257" spans="1:5" ht="20.100000000000001" customHeight="1" x14ac:dyDescent="0.25">
      <c r="A257" s="32" t="s">
        <v>149</v>
      </c>
      <c r="B257" s="25"/>
      <c r="C257" s="25"/>
      <c r="D257" s="22">
        <v>3085.2</v>
      </c>
      <c r="E257" s="24"/>
    </row>
    <row r="258" spans="1:5" ht="20.100000000000001" customHeight="1" x14ac:dyDescent="0.25">
      <c r="A258" t="s">
        <v>368</v>
      </c>
      <c r="B258" s="10" t="s">
        <v>16</v>
      </c>
      <c r="C258" s="10" t="s">
        <v>16</v>
      </c>
      <c r="D258" s="18">
        <v>2386.38</v>
      </c>
      <c r="E258" s="9" t="s">
        <v>79</v>
      </c>
    </row>
    <row r="259" spans="1:5" ht="20.100000000000001" customHeight="1" x14ac:dyDescent="0.25">
      <c r="A259" s="32" t="s">
        <v>369</v>
      </c>
      <c r="B259" s="25"/>
      <c r="C259" s="25"/>
      <c r="D259" s="22">
        <v>2386.38</v>
      </c>
      <c r="E259" s="24"/>
    </row>
    <row r="260" spans="1:5" ht="20.100000000000001" customHeight="1" x14ac:dyDescent="0.25">
      <c r="A260" t="s">
        <v>380</v>
      </c>
      <c r="B260" s="10" t="s">
        <v>16</v>
      </c>
      <c r="C260" s="10" t="s">
        <v>16</v>
      </c>
      <c r="D260" s="18">
        <v>2002.08</v>
      </c>
      <c r="E260" s="9" t="s">
        <v>79</v>
      </c>
    </row>
    <row r="261" spans="1:5" ht="20.100000000000001" customHeight="1" x14ac:dyDescent="0.25">
      <c r="A261" s="32" t="s">
        <v>381</v>
      </c>
      <c r="B261" s="25"/>
      <c r="C261" s="25"/>
      <c r="D261" s="22">
        <v>2002.08</v>
      </c>
      <c r="E261" s="24"/>
    </row>
    <row r="262" spans="1:5" ht="20.100000000000001" customHeight="1" x14ac:dyDescent="0.25">
      <c r="A262" t="s">
        <v>212</v>
      </c>
      <c r="B262" s="10" t="s">
        <v>16</v>
      </c>
      <c r="C262" s="10" t="s">
        <v>16</v>
      </c>
      <c r="D262" s="18">
        <v>4230.0600000000004</v>
      </c>
      <c r="E262" s="9" t="s">
        <v>79</v>
      </c>
    </row>
    <row r="263" spans="1:5" ht="20.100000000000001" customHeight="1" x14ac:dyDescent="0.25">
      <c r="A263" s="32" t="s">
        <v>213</v>
      </c>
      <c r="B263" s="25"/>
      <c r="C263" s="25"/>
      <c r="D263" s="22">
        <v>4230.0600000000004</v>
      </c>
      <c r="E263" s="24"/>
    </row>
    <row r="264" spans="1:5" ht="20.100000000000001" customHeight="1" x14ac:dyDescent="0.25">
      <c r="A264" t="s">
        <v>370</v>
      </c>
      <c r="B264" s="10" t="s">
        <v>16</v>
      </c>
      <c r="C264" s="10" t="s">
        <v>16</v>
      </c>
      <c r="D264" s="18">
        <v>1155.44</v>
      </c>
      <c r="E264" s="9" t="s">
        <v>79</v>
      </c>
    </row>
    <row r="265" spans="1:5" ht="20.100000000000001" customHeight="1" x14ac:dyDescent="0.25">
      <c r="A265" s="32" t="s">
        <v>371</v>
      </c>
      <c r="B265" s="25"/>
      <c r="C265" s="25"/>
      <c r="D265" s="22">
        <v>1155.44</v>
      </c>
      <c r="E265" s="24"/>
    </row>
    <row r="266" spans="1:5" ht="20.100000000000001" customHeight="1" x14ac:dyDescent="0.25">
      <c r="A266" t="s">
        <v>150</v>
      </c>
      <c r="B266" s="10" t="s">
        <v>16</v>
      </c>
      <c r="C266" s="10" t="s">
        <v>16</v>
      </c>
      <c r="D266" s="18">
        <v>2260.64</v>
      </c>
      <c r="E266" s="9" t="s">
        <v>79</v>
      </c>
    </row>
    <row r="267" spans="1:5" ht="20.100000000000001" customHeight="1" x14ac:dyDescent="0.25">
      <c r="A267" s="32" t="s">
        <v>151</v>
      </c>
      <c r="B267" s="25"/>
      <c r="C267" s="25"/>
      <c r="D267" s="22">
        <v>2260.64</v>
      </c>
      <c r="E267" s="24"/>
    </row>
    <row r="268" spans="1:5" ht="20.100000000000001" customHeight="1" x14ac:dyDescent="0.25">
      <c r="A268" t="s">
        <v>90</v>
      </c>
      <c r="B268" s="10" t="s">
        <v>16</v>
      </c>
      <c r="C268" s="10" t="s">
        <v>16</v>
      </c>
      <c r="D268" s="18">
        <v>3160.35</v>
      </c>
      <c r="E268" s="9" t="s">
        <v>79</v>
      </c>
    </row>
    <row r="269" spans="1:5" ht="20.100000000000001" customHeight="1" x14ac:dyDescent="0.25">
      <c r="A269" s="32" t="s">
        <v>91</v>
      </c>
      <c r="B269" s="25"/>
      <c r="C269" s="25"/>
      <c r="D269" s="22">
        <v>3160.35</v>
      </c>
      <c r="E269" s="24"/>
    </row>
    <row r="270" spans="1:5" ht="20.100000000000001" customHeight="1" x14ac:dyDescent="0.25">
      <c r="A270" t="s">
        <v>256</v>
      </c>
      <c r="B270" s="10" t="s">
        <v>16</v>
      </c>
      <c r="C270" s="10" t="s">
        <v>16</v>
      </c>
      <c r="D270" s="18">
        <v>2010.85</v>
      </c>
      <c r="E270" s="9" t="s">
        <v>79</v>
      </c>
    </row>
    <row r="271" spans="1:5" ht="20.100000000000001" customHeight="1" x14ac:dyDescent="0.25">
      <c r="A271" s="32" t="s">
        <v>257</v>
      </c>
      <c r="B271" s="25"/>
      <c r="C271" s="25"/>
      <c r="D271" s="22">
        <v>2010.85</v>
      </c>
      <c r="E271" s="24"/>
    </row>
    <row r="272" spans="1:5" ht="20.100000000000001" customHeight="1" x14ac:dyDescent="0.25">
      <c r="A272" t="s">
        <v>229</v>
      </c>
      <c r="B272" s="10" t="s">
        <v>16</v>
      </c>
      <c r="C272" s="10" t="s">
        <v>16</v>
      </c>
      <c r="D272" s="18">
        <v>678.02</v>
      </c>
      <c r="E272" s="9" t="s">
        <v>79</v>
      </c>
    </row>
    <row r="273" spans="1:17" ht="20.100000000000001" customHeight="1" x14ac:dyDescent="0.25">
      <c r="A273" s="32" t="s">
        <v>230</v>
      </c>
      <c r="B273" s="25"/>
      <c r="C273" s="25"/>
      <c r="D273" s="22">
        <v>678.02</v>
      </c>
      <c r="E273" s="24"/>
    </row>
    <row r="274" spans="1:17" ht="20.100000000000001" customHeight="1" x14ac:dyDescent="0.25">
      <c r="A274" t="s">
        <v>372</v>
      </c>
      <c r="B274" s="10" t="s">
        <v>16</v>
      </c>
      <c r="C274" s="10" t="s">
        <v>16</v>
      </c>
      <c r="D274" s="18">
        <v>912.94</v>
      </c>
      <c r="E274" s="9" t="s">
        <v>79</v>
      </c>
    </row>
    <row r="275" spans="1:17" ht="20.100000000000001" customHeight="1" x14ac:dyDescent="0.25">
      <c r="A275" s="32" t="s">
        <v>373</v>
      </c>
      <c r="B275" s="25"/>
      <c r="C275" s="25"/>
      <c r="D275" s="22">
        <v>912.94</v>
      </c>
      <c r="E275" s="24"/>
    </row>
    <row r="276" spans="1:17" ht="20.100000000000001" customHeight="1" x14ac:dyDescent="0.25">
      <c r="A276" t="s">
        <v>374</v>
      </c>
      <c r="B276" s="10" t="s">
        <v>16</v>
      </c>
      <c r="C276" s="10" t="s">
        <v>16</v>
      </c>
      <c r="D276" s="18">
        <v>1821.74</v>
      </c>
      <c r="E276" s="9" t="s">
        <v>79</v>
      </c>
    </row>
    <row r="277" spans="1:17" ht="20.100000000000001" customHeight="1" x14ac:dyDescent="0.25">
      <c r="A277" s="32" t="s">
        <v>375</v>
      </c>
      <c r="B277" s="25"/>
      <c r="C277" s="25"/>
      <c r="D277" s="22">
        <v>1821.74</v>
      </c>
      <c r="E277" s="24"/>
      <c r="Q277" s="5"/>
    </row>
    <row r="278" spans="1:17" ht="20.100000000000001" customHeight="1" x14ac:dyDescent="0.25">
      <c r="A278" t="s">
        <v>109</v>
      </c>
      <c r="B278" s="10" t="s">
        <v>16</v>
      </c>
      <c r="C278" s="10" t="s">
        <v>16</v>
      </c>
      <c r="D278" s="18">
        <v>1981.44</v>
      </c>
      <c r="E278" s="9" t="s">
        <v>79</v>
      </c>
      <c r="L278" s="5"/>
      <c r="Q278" s="5"/>
    </row>
    <row r="279" spans="1:17" ht="20.100000000000001" customHeight="1" x14ac:dyDescent="0.25">
      <c r="A279" s="32" t="s">
        <v>110</v>
      </c>
      <c r="B279" s="25"/>
      <c r="C279" s="25"/>
      <c r="D279" s="22">
        <v>1981.44</v>
      </c>
      <c r="E279" s="24"/>
    </row>
    <row r="280" spans="1:17" ht="30.75" customHeight="1" x14ac:dyDescent="0.25">
      <c r="A280" s="56" t="s">
        <v>259</v>
      </c>
      <c r="B280" s="57"/>
      <c r="C280" s="58"/>
      <c r="D280" s="50">
        <f>SUM(D279,D277,D275,D273,D271,D269,D267,D265,D263,D261,D259,D257,D255,D253,D251,D249,D247,D245,D243,D241,D239,D237,D235,D233,D231,D229,D227,D225,D223,D221,D219,D217,D215,D213,D211,D209,D207,D205,D203,D201,D199,D197,D195,D193,D191,D189,D187,D185,D183,D181,D179,D177,D175,D173,D171,D169,D167,D165,D163,D161,D159,D157,D155,D153,D151,D149,D147,D144,D142,D140,D138,D136,D134,D131,D129,D126,D124,D122,D120,D118,D116,D114,D112,D110,D108,D106,D104,D101,D99,D97,D95,D93,D91,D89,D87,D85,D83,D81,D79,D77,D75,D72,D70,D68,D66,D64,D62,D60,D58,D56,D54,D52,D50,D48,D46,D44,D42,D40,D37,D34,D30,D28,D26,D24,D22,D20,D18,D16,D14,D12)</f>
        <v>347188.76000000007</v>
      </c>
      <c r="E280" s="3"/>
      <c r="Q280" s="5"/>
    </row>
    <row r="284" spans="1:17" x14ac:dyDescent="0.25">
      <c r="E284" s="28"/>
    </row>
    <row r="285" spans="1:17" x14ac:dyDescent="0.25">
      <c r="C285" s="18"/>
    </row>
    <row r="290" spans="3:3" x14ac:dyDescent="0.25">
      <c r="C290" s="18"/>
    </row>
  </sheetData>
  <mergeCells count="36">
    <mergeCell ref="A44:C44"/>
    <mergeCell ref="A48:C48"/>
    <mergeCell ref="A58:C58"/>
    <mergeCell ref="A64:C64"/>
    <mergeCell ref="A280:C280"/>
    <mergeCell ref="A40:C40"/>
    <mergeCell ref="A66:C66"/>
    <mergeCell ref="A68:C68"/>
    <mergeCell ref="A62:C62"/>
    <mergeCell ref="A70:C70"/>
    <mergeCell ref="A60:C60"/>
    <mergeCell ref="A50:C50"/>
    <mergeCell ref="A56:C56"/>
    <mergeCell ref="A46:C46"/>
    <mergeCell ref="A77:C77"/>
    <mergeCell ref="A42:C42"/>
    <mergeCell ref="A54:C54"/>
    <mergeCell ref="A52:C52"/>
    <mergeCell ref="A72:C72"/>
    <mergeCell ref="A75:C75"/>
    <mergeCell ref="A79:C79"/>
    <mergeCell ref="A81:C81"/>
    <mergeCell ref="A30:C30"/>
    <mergeCell ref="A8:E8"/>
    <mergeCell ref="A9:E9"/>
    <mergeCell ref="A12:C12"/>
    <mergeCell ref="A26:C26"/>
    <mergeCell ref="A28:C28"/>
    <mergeCell ref="A20:C20"/>
    <mergeCell ref="A14:C14"/>
    <mergeCell ref="A16:C16"/>
    <mergeCell ref="A18:C18"/>
    <mergeCell ref="A22:C22"/>
    <mergeCell ref="A24:C24"/>
    <mergeCell ref="A34:C34"/>
    <mergeCell ref="A37:C37"/>
  </mergeCells>
  <phoneticPr fontId="6" type="noConversion"/>
  <pageMargins left="0.7" right="0.7" top="0.75" bottom="0.75" header="0.3" footer="0.3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2"/>
  <sheetViews>
    <sheetView tabSelected="1" workbookViewId="0">
      <selection activeCell="A16" sqref="A16"/>
    </sheetView>
  </sheetViews>
  <sheetFormatPr defaultRowHeight="15" x14ac:dyDescent="0.25"/>
  <cols>
    <col min="1" max="1" width="26.42578125" customWidth="1"/>
    <col min="2" max="2" width="66" customWidth="1"/>
    <col min="3" max="3" width="14.140625" customWidth="1"/>
  </cols>
  <sheetData>
    <row r="1" spans="1:2" x14ac:dyDescent="0.25">
      <c r="A1" s="1" t="s">
        <v>0</v>
      </c>
    </row>
    <row r="2" spans="1:2" x14ac:dyDescent="0.25">
      <c r="A2" s="1" t="s">
        <v>49</v>
      </c>
    </row>
    <row r="3" spans="1:2" x14ac:dyDescent="0.25">
      <c r="A3" s="1" t="s">
        <v>4</v>
      </c>
    </row>
    <row r="4" spans="1:2" x14ac:dyDescent="0.25">
      <c r="A4" t="s">
        <v>1</v>
      </c>
    </row>
    <row r="5" spans="1:2" x14ac:dyDescent="0.25">
      <c r="A5" t="s">
        <v>2</v>
      </c>
    </row>
    <row r="6" spans="1:2" x14ac:dyDescent="0.25">
      <c r="A6" t="s">
        <v>3</v>
      </c>
    </row>
    <row r="8" spans="1:2" x14ac:dyDescent="0.25">
      <c r="A8" s="54" t="s">
        <v>25</v>
      </c>
      <c r="B8" s="54"/>
    </row>
    <row r="9" spans="1:2" x14ac:dyDescent="0.25">
      <c r="A9" s="62" t="s">
        <v>258</v>
      </c>
      <c r="B9" s="62"/>
    </row>
    <row r="10" spans="1:2" x14ac:dyDescent="0.25">
      <c r="A10" s="16"/>
      <c r="B10" s="16"/>
    </row>
    <row r="11" spans="1:2" ht="30" x14ac:dyDescent="0.25">
      <c r="A11" s="4" t="s">
        <v>8</v>
      </c>
      <c r="B11" s="3" t="s">
        <v>9</v>
      </c>
    </row>
    <row r="12" spans="1:2" ht="30.75" customHeight="1" x14ac:dyDescent="0.25">
      <c r="A12" s="20">
        <v>490663.5</v>
      </c>
      <c r="B12" s="29" t="s">
        <v>47</v>
      </c>
    </row>
    <row r="13" spans="1:2" ht="26.1" customHeight="1" x14ac:dyDescent="0.25">
      <c r="A13" s="20">
        <v>33698.839999999997</v>
      </c>
      <c r="B13" s="29" t="s">
        <v>50</v>
      </c>
    </row>
    <row r="14" spans="1:2" ht="26.1" customHeight="1" x14ac:dyDescent="0.25">
      <c r="A14" s="20">
        <v>0</v>
      </c>
      <c r="B14" s="8" t="s">
        <v>26</v>
      </c>
    </row>
    <row r="15" spans="1:2" ht="26.1" customHeight="1" x14ac:dyDescent="0.25">
      <c r="A15" s="20">
        <v>60070.76</v>
      </c>
      <c r="B15" s="8" t="s">
        <v>27</v>
      </c>
    </row>
    <row r="16" spans="1:2" ht="26.1" customHeight="1" x14ac:dyDescent="0.25">
      <c r="A16" s="20">
        <v>66394.649999999994</v>
      </c>
      <c r="B16" s="8" t="s">
        <v>28</v>
      </c>
    </row>
    <row r="17" spans="1:2" ht="26.1" customHeight="1" x14ac:dyDescent="0.25">
      <c r="A17" s="20">
        <v>5675</v>
      </c>
      <c r="B17" s="8" t="s">
        <v>29</v>
      </c>
    </row>
    <row r="18" spans="1:2" ht="26.1" customHeight="1" x14ac:dyDescent="0.25">
      <c r="A18" s="20">
        <v>12216.03</v>
      </c>
      <c r="B18" s="8" t="s">
        <v>30</v>
      </c>
    </row>
    <row r="19" spans="1:2" ht="26.1" customHeight="1" x14ac:dyDescent="0.25">
      <c r="A19" s="20">
        <v>3270</v>
      </c>
      <c r="B19" s="8" t="s">
        <v>51</v>
      </c>
    </row>
    <row r="20" spans="1:2" ht="33" customHeight="1" x14ac:dyDescent="0.25">
      <c r="A20" s="18">
        <v>2432.9899999999998</v>
      </c>
      <c r="B20" s="9" t="s">
        <v>48</v>
      </c>
    </row>
    <row r="21" spans="1:2" ht="24.95" customHeight="1" x14ac:dyDescent="0.25">
      <c r="A21" s="31">
        <f>SUM(A12,A13,A14,A15,A16,A17,A18,A19,A20)</f>
        <v>674421.77</v>
      </c>
      <c r="B21" s="30" t="s">
        <v>259</v>
      </c>
    </row>
    <row r="22" spans="1:2" x14ac:dyDescent="0.25">
      <c r="A22" s="8"/>
      <c r="B22" s="7"/>
    </row>
  </sheetData>
  <mergeCells count="2">
    <mergeCell ref="A8:B8"/>
    <mergeCell ref="A9:B9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2026-07-20T07:22:13Z</cp:lastPrinted>
  <dcterms:created xsi:type="dcterms:W3CDTF">2015-06-05T18:19:34Z</dcterms:created>
  <dcterms:modified xsi:type="dcterms:W3CDTF">2026-08-19T11:40:34Z</dcterms:modified>
</cp:coreProperties>
</file>